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双龙\Desktop\2020年公费师范生育实习工作通知\"/>
    </mc:Choice>
  </mc:AlternateContent>
  <xr:revisionPtr revIDLastSave="0" documentId="13_ncr:1_{15A89A0B-4B80-45D6-939D-C2FA5B130D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Sheet1!$V$1:$V$55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/>
  <c r="M52" i="1"/>
  <c r="N52" i="1"/>
  <c r="O52" i="1"/>
  <c r="P52" i="1"/>
  <c r="Q52" i="1"/>
  <c r="F52" i="1"/>
  <c r="A4" i="1" l="1"/>
  <c r="E52" i="1"/>
  <c r="E53" i="1" s="1"/>
  <c r="C41" i="1"/>
  <c r="C42" i="1" s="1"/>
  <c r="C43" i="1" s="1"/>
  <c r="C44" i="1" s="1"/>
  <c r="C45" i="1" s="1"/>
  <c r="C46" i="1" s="1"/>
  <c r="C47" i="1" s="1"/>
  <c r="C48" i="1" s="1"/>
  <c r="C49" i="1" s="1"/>
  <c r="C50" i="1" s="1"/>
  <c r="C37" i="1"/>
  <c r="C38" i="1" s="1"/>
  <c r="C39" i="1" s="1"/>
  <c r="C35" i="1"/>
  <c r="C31" i="1"/>
  <c r="C32" i="1" s="1"/>
  <c r="C33" i="1" s="1"/>
  <c r="C29" i="1"/>
  <c r="C27" i="1"/>
  <c r="C24" i="1"/>
  <c r="C25" i="1" s="1"/>
  <c r="C19" i="1"/>
  <c r="C20" i="1" s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双龙</author>
    <author>作者</author>
  </authors>
  <commentList>
    <comment ref="F48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双龙:</t>
        </r>
        <r>
          <rPr>
            <sz val="9"/>
            <color indexed="81"/>
            <rFont val="宋体"/>
            <family val="3"/>
            <charset val="134"/>
          </rPr>
          <t xml:space="preserve">
1男1女</t>
        </r>
      </text>
    </comment>
    <comment ref="G48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双龙:</t>
        </r>
        <r>
          <rPr>
            <sz val="9"/>
            <color indexed="81"/>
            <rFont val="宋体"/>
            <family val="3"/>
            <charset val="134"/>
          </rPr>
          <t xml:space="preserve">
1男1女</t>
        </r>
      </text>
    </comment>
    <comment ref="M48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双龙:</t>
        </r>
        <r>
          <rPr>
            <sz val="9"/>
            <color indexed="81"/>
            <rFont val="宋体"/>
            <family val="3"/>
            <charset val="134"/>
          </rPr>
          <t xml:space="preserve">
1男2女</t>
        </r>
      </text>
    </comment>
    <comment ref="N48" authorId="1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一男二女</t>
        </r>
      </text>
    </comment>
  </commentList>
</comments>
</file>

<file path=xl/sharedStrings.xml><?xml version="1.0" encoding="utf-8"?>
<sst xmlns="http://schemas.openxmlformats.org/spreadsheetml/2006/main" count="234" uniqueCount="139">
  <si>
    <t>实习大区</t>
  </si>
  <si>
    <t>基地分类</t>
  </si>
  <si>
    <t>序号</t>
  </si>
  <si>
    <t>实习基地名称</t>
  </si>
  <si>
    <t>接收人数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</si>
  <si>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</si>
  <si>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</si>
  <si>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</si>
  <si>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</si>
  <si>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</si>
  <si>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</si>
  <si>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</si>
  <si>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</si>
  <si>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体育</t>
  </si>
  <si>
    <t>信息</t>
  </si>
  <si>
    <t>学前教育</t>
  </si>
  <si>
    <t>总领队</t>
  </si>
  <si>
    <t>督导任务</t>
  </si>
  <si>
    <t>中期
（10月8日至10月23日）</t>
  </si>
  <si>
    <t>学科</t>
  </si>
  <si>
    <t>姓名</t>
  </si>
  <si>
    <t>手机</t>
  </si>
  <si>
    <t>邮箱</t>
  </si>
  <si>
    <t>回生源地教育实习地区</t>
  </si>
  <si>
    <t>太原市第二外国语学校</t>
  </si>
  <si>
    <t>山西小计</t>
  </si>
  <si>
    <t>兰化一中</t>
  </si>
  <si>
    <t>甘肃小计</t>
  </si>
  <si>
    <t>南昌外国语学校</t>
  </si>
  <si>
    <t>江西小计</t>
  </si>
  <si>
    <t>内蒙</t>
  </si>
  <si>
    <t>内蒙古师范大学附属中学</t>
  </si>
  <si>
    <t>内蒙古小计</t>
  </si>
  <si>
    <t>青海</t>
  </si>
  <si>
    <t>青海湟川中学</t>
  </si>
  <si>
    <t>西宁市第四高级中学</t>
  </si>
  <si>
    <t>青海小计</t>
  </si>
  <si>
    <t>贵阳市第八中学</t>
  </si>
  <si>
    <t>贵阳市民族中学</t>
  </si>
  <si>
    <t>北京师范大学贵阳附属中学</t>
  </si>
  <si>
    <t>贵州小计</t>
  </si>
  <si>
    <t>宁夏</t>
  </si>
  <si>
    <t>银川市第二十四中学</t>
  </si>
  <si>
    <t>宁夏大学附属中学</t>
  </si>
  <si>
    <t>银川市第九中学</t>
  </si>
  <si>
    <t>宁夏小计</t>
  </si>
  <si>
    <t>广西</t>
  </si>
  <si>
    <t>南宁市第三中学</t>
  </si>
  <si>
    <t>广西小计</t>
  </si>
  <si>
    <t>西藏</t>
  </si>
  <si>
    <t>达孜县中学</t>
  </si>
  <si>
    <t>堆龙德庆县中学</t>
  </si>
  <si>
    <t>拉萨北京实验中学</t>
  </si>
  <si>
    <t>西藏小计</t>
  </si>
  <si>
    <t>新疆</t>
  </si>
  <si>
    <t>乌鲁木齐市第一中学</t>
  </si>
  <si>
    <t>乌鲁木齐市高级中学</t>
  </si>
  <si>
    <t>乌鲁木齐市第二十三中学</t>
  </si>
  <si>
    <t>乌鲁木齐市第三十六中学</t>
  </si>
  <si>
    <t>乌鲁木齐市兵团二中</t>
  </si>
  <si>
    <t>乌鲁木齐市第四十一中学</t>
  </si>
  <si>
    <t>新疆实验中学</t>
  </si>
  <si>
    <t>新疆师范大学附属中学</t>
  </si>
  <si>
    <t>乌鲁木齐八一中学</t>
  </si>
  <si>
    <t>新疆大学附属中学</t>
  </si>
  <si>
    <t>新疆小计</t>
  </si>
  <si>
    <t>总人数合计</t>
  </si>
  <si>
    <t>1维</t>
    <phoneticPr fontId="14" type="noConversion"/>
  </si>
  <si>
    <t>1汉</t>
    <phoneticPr fontId="14" type="noConversion"/>
  </si>
  <si>
    <t>兰州一中</t>
    <phoneticPr fontId="14" type="noConversion"/>
  </si>
  <si>
    <t>山西</t>
    <phoneticPr fontId="14" type="noConversion"/>
  </si>
  <si>
    <t>甘肃</t>
    <phoneticPr fontId="14" type="noConversion"/>
  </si>
  <si>
    <t>江西</t>
    <phoneticPr fontId="14" type="noConversion"/>
  </si>
  <si>
    <t>湖南</t>
    <phoneticPr fontId="14" type="noConversion"/>
  </si>
  <si>
    <t>湖南师范大学附属中学</t>
    <phoneticPr fontId="14" type="noConversion"/>
  </si>
  <si>
    <t>南雅中学</t>
    <phoneticPr fontId="14" type="noConversion"/>
  </si>
  <si>
    <t>湖南小计</t>
    <phoneticPr fontId="14" type="noConversion"/>
  </si>
  <si>
    <t>陕西</t>
    <phoneticPr fontId="14" type="noConversion"/>
  </si>
  <si>
    <t>西安铁一中</t>
    <phoneticPr fontId="14" type="noConversion"/>
  </si>
  <si>
    <t>陕西小计</t>
    <phoneticPr fontId="14" type="noConversion"/>
  </si>
  <si>
    <t>呼和浩特第二中学</t>
    <phoneticPr fontId="14" type="noConversion"/>
  </si>
  <si>
    <t>贵州</t>
    <phoneticPr fontId="14" type="noConversion"/>
  </si>
  <si>
    <t>2汉</t>
    <phoneticPr fontId="14" type="noConversion"/>
  </si>
  <si>
    <t>1汉*</t>
    <phoneticPr fontId="14" type="noConversion"/>
  </si>
  <si>
    <t>1维*</t>
    <phoneticPr fontId="14" type="noConversion"/>
  </si>
  <si>
    <t>1汉1维</t>
    <phoneticPr fontId="14" type="noConversion"/>
  </si>
  <si>
    <t>1回</t>
    <phoneticPr fontId="14" type="noConversion"/>
  </si>
  <si>
    <t>1哈*</t>
    <phoneticPr fontId="14" type="noConversion"/>
  </si>
  <si>
    <t>2维</t>
    <phoneticPr fontId="14" type="noConversion"/>
  </si>
  <si>
    <t>1汉</t>
    <phoneticPr fontId="14" type="noConversion"/>
  </si>
  <si>
    <t>3哈</t>
    <phoneticPr fontId="14" type="noConversion"/>
  </si>
  <si>
    <t>文学</t>
    <phoneticPr fontId="14" type="noConversion"/>
  </si>
  <si>
    <t>文学</t>
    <phoneticPr fontId="14" type="noConversion"/>
  </si>
  <si>
    <t>生物</t>
    <phoneticPr fontId="14" type="noConversion"/>
  </si>
  <si>
    <t>数学</t>
    <phoneticPr fontId="14" type="noConversion"/>
  </si>
  <si>
    <t>数学</t>
    <phoneticPr fontId="14" type="noConversion"/>
  </si>
  <si>
    <t>化学</t>
    <phoneticPr fontId="14" type="noConversion"/>
  </si>
  <si>
    <t>数学</t>
    <phoneticPr fontId="14" type="noConversion"/>
  </si>
  <si>
    <t>历史</t>
    <phoneticPr fontId="14" type="noConversion"/>
  </si>
  <si>
    <t>就业指导中心</t>
    <phoneticPr fontId="14" type="noConversion"/>
  </si>
  <si>
    <t>化学</t>
    <phoneticPr fontId="14" type="noConversion"/>
  </si>
  <si>
    <t>数学</t>
    <phoneticPr fontId="14" type="noConversion"/>
  </si>
  <si>
    <t>政治</t>
    <phoneticPr fontId="14" type="noConversion"/>
  </si>
  <si>
    <t>地理</t>
    <phoneticPr fontId="14" type="noConversion"/>
  </si>
  <si>
    <t>英语</t>
    <phoneticPr fontId="14" type="noConversion"/>
  </si>
  <si>
    <t>外文</t>
    <phoneticPr fontId="14" type="noConversion"/>
  </si>
  <si>
    <t>地理</t>
    <phoneticPr fontId="14" type="noConversion"/>
  </si>
  <si>
    <t>体育</t>
    <phoneticPr fontId="14" type="noConversion"/>
  </si>
  <si>
    <t>物理</t>
    <phoneticPr fontId="14" type="noConversion"/>
  </si>
  <si>
    <t>物理</t>
    <phoneticPr fontId="14" type="noConversion"/>
  </si>
  <si>
    <t>信息</t>
    <phoneticPr fontId="14" type="noConversion"/>
  </si>
  <si>
    <t>外文</t>
    <phoneticPr fontId="14" type="noConversion"/>
  </si>
  <si>
    <t>2017级公费师范生教育实习布局规划（含总领队学科规划、督导任务学科规划）</t>
    <phoneticPr fontId="14" type="noConversion"/>
  </si>
  <si>
    <t>外文</t>
    <phoneticPr fontId="14" type="noConversion"/>
  </si>
  <si>
    <t>文学</t>
    <phoneticPr fontId="14" type="noConversion"/>
  </si>
  <si>
    <t>物理</t>
    <phoneticPr fontId="14" type="noConversion"/>
  </si>
  <si>
    <t>物理</t>
    <phoneticPr fontId="14" type="noConversion"/>
  </si>
  <si>
    <t>政治</t>
    <phoneticPr fontId="14" type="noConversion"/>
  </si>
  <si>
    <t>陕西师范大学附属中学</t>
    <phoneticPr fontId="14" type="noConversion"/>
  </si>
  <si>
    <t>返校
（暂定11月20日及以前）</t>
    <phoneticPr fontId="14" type="noConversion"/>
  </si>
  <si>
    <t>1维</t>
    <phoneticPr fontId="14" type="noConversion"/>
  </si>
  <si>
    <t>2汉</t>
    <phoneticPr fontId="14" type="noConversion"/>
  </si>
  <si>
    <t>2汉1哈</t>
    <phoneticPr fontId="14" type="noConversion"/>
  </si>
  <si>
    <t>2汉*</t>
    <phoneticPr fontId="14" type="noConversion"/>
  </si>
  <si>
    <t>1维1汉*</t>
    <phoneticPr fontId="14" type="noConversion"/>
  </si>
  <si>
    <t>回生源地教育实习地区总计</t>
    <phoneticPr fontId="14" type="noConversion"/>
  </si>
  <si>
    <t>无生源地实习基地教育实习地区总计</t>
    <phoneticPr fontId="14" type="noConversion"/>
  </si>
  <si>
    <t>包头九中</t>
    <phoneticPr fontId="14" type="noConversion"/>
  </si>
  <si>
    <t>入校
（依据实习学校开学时间而定）</t>
    <phoneticPr fontId="14" type="noConversion"/>
  </si>
  <si>
    <t>呼和浩特第一中学</t>
    <phoneticPr fontId="14" type="noConversion"/>
  </si>
  <si>
    <t>2男</t>
    <phoneticPr fontId="14" type="noConversion"/>
  </si>
  <si>
    <t>1男</t>
    <phoneticPr fontId="14" type="noConversion"/>
  </si>
  <si>
    <t>1男1女</t>
    <phoneticPr fontId="14" type="noConversion"/>
  </si>
  <si>
    <t>3男</t>
    <phoneticPr fontId="14" type="noConversion"/>
  </si>
  <si>
    <t>2男1女</t>
    <phoneticPr fontId="14" type="noConversion"/>
  </si>
  <si>
    <r>
      <t>注：新疆地区标注*号的为男生，其余则为女生；</t>
    </r>
    <r>
      <rPr>
        <sz val="11"/>
        <color theme="1"/>
        <rFont val="等线"/>
        <family val="3"/>
        <charset val="134"/>
        <scheme val="minor"/>
      </rPr>
      <t>内蒙地区的男女比按照规划进行安排</t>
    </r>
    <phoneticPr fontId="14" type="noConversion"/>
  </si>
  <si>
    <t>2男</t>
    <phoneticPr fontId="14" type="noConversion"/>
  </si>
  <si>
    <t>1回*1哈*1汉</t>
    <phoneticPr fontId="14" type="noConversion"/>
  </si>
  <si>
    <t>1哈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</si>
</sst>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b/>
      <sz val="10"/>
      <name val="等线 Light"/>
      <family val="3"/>
      <charset val="134"/>
      <scheme val="major"/>
    </font>
    <font>
      <b/>
      <u/>
      <sz val="11"/>
      <name val="等线 Light"/>
      <family val="3"/>
      <charset val="134"/>
      <scheme val="major"/>
    </font>
    <font>
      <sz val="10"/>
      <color theme="1"/>
      <name val="等线 Light"/>
      <family val="3"/>
      <charset val="134"/>
      <scheme val="major"/>
    </font>
    <font>
      <sz val="10"/>
      <color rgb="FFFF0000"/>
      <name val="等线 Light"/>
      <family val="3"/>
      <charset val="134"/>
      <scheme val="major"/>
    </font>
    <font>
      <sz val="11"/>
      <name val="等线 Light"/>
      <family val="3"/>
      <charset val="134"/>
      <scheme val="major"/>
    </font>
    <font>
      <sz val="11"/>
      <color rgb="FFFF0000"/>
      <name val="等线 Light"/>
      <family val="3"/>
      <charset val="134"/>
      <scheme val="major"/>
    </font>
    <font>
      <b/>
      <u/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/>
  </cellStyleXfs>
  <cellXfs count="145">
    <xf numFmtId="0" fontId="0" fillId="0" borderId="0" xfId="0"/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5" fillId="3" borderId="1" xfId="4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vertical="center" wrapText="1"/>
    </xf>
    <xf numFmtId="0" fontId="6" fillId="4" borderId="7" xfId="4" applyFont="1" applyFill="1" applyBorder="1" applyAlignment="1">
      <alignment vertical="center" wrapText="1"/>
    </xf>
    <xf numFmtId="49" fontId="6" fillId="4" borderId="7" xfId="4" applyNumberFormat="1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vertical="center" wrapText="1"/>
    </xf>
    <xf numFmtId="49" fontId="3" fillId="3" borderId="0" xfId="2" applyNumberFormat="1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vertical="center" wrapText="1"/>
    </xf>
    <xf numFmtId="0" fontId="3" fillId="3" borderId="13" xfId="2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vertical="center" wrapText="1"/>
    </xf>
    <xf numFmtId="0" fontId="3" fillId="4" borderId="7" xfId="2" applyFont="1" applyFill="1" applyBorder="1" applyAlignment="1">
      <alignment vertical="center" wrapText="1"/>
    </xf>
    <xf numFmtId="49" fontId="3" fillId="4" borderId="7" xfId="2" applyNumberFormat="1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7" xfId="2" applyFont="1" applyFill="1" applyBorder="1" applyAlignment="1">
      <alignment vertical="center" wrapText="1"/>
    </xf>
    <xf numFmtId="49" fontId="3" fillId="0" borderId="7" xfId="2" applyNumberFormat="1" applyFont="1" applyFill="1" applyBorder="1" applyAlignment="1">
      <alignment vertical="center" wrapText="1"/>
    </xf>
    <xf numFmtId="0" fontId="3" fillId="4" borderId="8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Border="1" applyAlignment="1">
      <alignment wrapText="1"/>
    </xf>
    <xf numFmtId="0" fontId="5" fillId="3" borderId="2" xfId="1" applyFont="1" applyFill="1" applyBorder="1" applyAlignment="1">
      <alignment horizontal="center" vertical="center" wrapText="1"/>
    </xf>
    <xf numFmtId="0" fontId="12" fillId="0" borderId="0" xfId="2" applyAlignment="1">
      <alignment wrapText="1"/>
    </xf>
    <xf numFmtId="0" fontId="5" fillId="3" borderId="6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14" xfId="2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6" fillId="7" borderId="6" xfId="4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8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6" fillId="4" borderId="7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  <cellStyle name="常规_Sheet1" xfId="4" xr:uid="{00000000-0005-0000-0000-000004000000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55"/>
  <sheetViews>
    <sheetView tabSelected="1" zoomScale="115" zoomScaleNormal="115" workbookViewId="0">
      <pane xSplit="5" ySplit="3" topLeftCell="F40" activePane="bottomRight" state="frozen"/>
      <selection pane="topRight"/>
      <selection pane="bottomLeft"/>
      <selection pane="bottomRight" activeCell="G46" sqref="G46"/>
    </sheetView>
  </sheetViews>
  <sheetFormatPr defaultColWidth="9" defaultRowHeight="15" customHeight="1" x14ac:dyDescent="0.3"/>
  <cols>
    <col min="1" max="1" width="3.58203125" style="5" customWidth="1"/>
    <col min="2" max="3" width="6.08203125" style="5" customWidth="1"/>
    <col min="4" max="4" width="25.75" style="5" customWidth="1"/>
    <col min="5" max="6" width="7" style="5" customWidth="1"/>
    <col min="7" max="9" width="5.58203125" style="5" customWidth="1"/>
    <col min="10" max="10" width="6.08203125" style="5" customWidth="1"/>
    <col min="11" max="11" width="6.5" style="5" customWidth="1"/>
    <col min="12" max="12" width="6.08203125" style="5" customWidth="1"/>
    <col min="13" max="13" width="6.33203125" style="5" customWidth="1"/>
    <col min="14" max="14" width="7.08203125" style="5" customWidth="1"/>
    <col min="15" max="15" width="5.58203125" style="5" customWidth="1"/>
    <col min="16" max="16" width="6.08203125" style="5" customWidth="1"/>
    <col min="17" max="17" width="5.08203125" style="5" customWidth="1"/>
    <col min="18" max="18" width="12.5" style="5" customWidth="1"/>
    <col min="19" max="19" width="7.5" style="5" customWidth="1"/>
    <col min="20" max="20" width="5.83203125" style="5" customWidth="1"/>
    <col min="21" max="21" width="7.33203125" style="5" customWidth="1"/>
    <col min="22" max="22" width="24.5" style="5" customWidth="1"/>
    <col min="23" max="23" width="7.25" style="5" customWidth="1"/>
    <col min="24" max="24" width="5.75" style="5" customWidth="1"/>
    <col min="25" max="25" width="6" style="5" customWidth="1"/>
    <col min="26" max="26" width="20.25" style="5" customWidth="1"/>
    <col min="27" max="27" width="6.25" style="5" customWidth="1"/>
    <col min="28" max="28" width="7.75" style="5" customWidth="1"/>
    <col min="29" max="29" width="9" style="5" customWidth="1"/>
    <col min="30" max="30" width="21.83203125" style="5" customWidth="1"/>
    <col min="31" max="31" width="9" style="5" customWidth="1"/>
    <col min="32" max="32" width="11.25" style="5" customWidth="1"/>
    <col min="33" max="33" width="9" style="5" customWidth="1"/>
    <col min="34" max="16384" width="9" style="5"/>
  </cols>
  <sheetData>
    <row r="1" spans="1:121" ht="43" customHeight="1" x14ac:dyDescent="0.3">
      <c r="A1" s="105" t="s">
        <v>112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121" ht="15" customHeight="1" x14ac:dyDescent="0.3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104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 t="s">
        <v>12</v>
      </c>
      <c r="O2" s="87" t="s">
        <v>13</v>
      </c>
      <c r="P2" s="87" t="s">
        <v>14</v>
      </c>
      <c r="Q2" s="87" t="s">
        <v>15</v>
      </c>
      <c r="R2" s="92" t="s">
        <v>16</v>
      </c>
      <c r="S2" s="92"/>
      <c r="T2" s="92"/>
      <c r="U2" s="92"/>
      <c r="V2" s="106" t="s">
        <v>17</v>
      </c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8"/>
    </row>
    <row r="3" spans="1:121" ht="26.2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2"/>
      <c r="S3" s="92"/>
      <c r="T3" s="92"/>
      <c r="U3" s="92"/>
      <c r="V3" s="109" t="s">
        <v>128</v>
      </c>
      <c r="W3" s="109"/>
      <c r="X3" s="109"/>
      <c r="Y3" s="109"/>
      <c r="Z3" s="106" t="s">
        <v>18</v>
      </c>
      <c r="AA3" s="107"/>
      <c r="AB3" s="107"/>
      <c r="AC3" s="108"/>
      <c r="AD3" s="106" t="s">
        <v>119</v>
      </c>
      <c r="AE3" s="107"/>
      <c r="AF3" s="107"/>
      <c r="AG3" s="108"/>
    </row>
    <row r="4" spans="1:121" ht="15" customHeight="1" x14ac:dyDescent="0.3">
      <c r="A4" s="110" t="str">
        <f>"本科学生人数"&amp;TEXT(E4,0)&amp;"人"</f>
        <v>本科学生人数420人</v>
      </c>
      <c r="B4" s="110"/>
      <c r="C4" s="110"/>
      <c r="D4" s="110"/>
      <c r="E4" s="55">
        <v>420</v>
      </c>
      <c r="F4" s="55">
        <v>41</v>
      </c>
      <c r="G4" s="55">
        <v>46</v>
      </c>
      <c r="H4" s="55">
        <v>30</v>
      </c>
      <c r="I4" s="55">
        <v>33</v>
      </c>
      <c r="J4" s="55">
        <v>58</v>
      </c>
      <c r="K4" s="55">
        <v>34</v>
      </c>
      <c r="L4" s="55">
        <v>36</v>
      </c>
      <c r="M4" s="55">
        <v>37</v>
      </c>
      <c r="N4" s="55">
        <v>37</v>
      </c>
      <c r="O4" s="55">
        <v>19</v>
      </c>
      <c r="P4" s="55">
        <v>34</v>
      </c>
      <c r="Q4" s="55">
        <v>15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19</v>
      </c>
      <c r="AA4" s="7" t="s">
        <v>20</v>
      </c>
      <c r="AB4" s="7" t="s">
        <v>21</v>
      </c>
      <c r="AC4" s="7" t="s">
        <v>22</v>
      </c>
      <c r="AD4" s="7" t="s">
        <v>19</v>
      </c>
      <c r="AE4" s="7" t="s">
        <v>20</v>
      </c>
      <c r="AF4" s="7" t="s">
        <v>21</v>
      </c>
      <c r="AG4" s="7" t="s">
        <v>22</v>
      </c>
    </row>
    <row r="5" spans="1:121" ht="15" customHeight="1" x14ac:dyDescent="0.3">
      <c r="A5" s="111" t="s">
        <v>126</v>
      </c>
      <c r="B5" s="112"/>
      <c r="C5" s="112"/>
      <c r="D5" s="113"/>
      <c r="E5" s="54">
        <v>128</v>
      </c>
      <c r="F5" s="54">
        <v>11</v>
      </c>
      <c r="G5" s="54">
        <v>9</v>
      </c>
      <c r="H5" s="54">
        <v>10</v>
      </c>
      <c r="I5" s="54">
        <v>12</v>
      </c>
      <c r="J5" s="54">
        <v>19</v>
      </c>
      <c r="K5" s="54">
        <v>11</v>
      </c>
      <c r="L5" s="54">
        <v>11</v>
      </c>
      <c r="M5" s="54">
        <v>9</v>
      </c>
      <c r="N5" s="54">
        <v>9</v>
      </c>
      <c r="O5" s="54">
        <v>4</v>
      </c>
      <c r="P5" s="54">
        <v>8</v>
      </c>
      <c r="Q5" s="54">
        <v>15</v>
      </c>
      <c r="R5" s="10"/>
      <c r="S5" s="11"/>
      <c r="T5" s="12"/>
      <c r="U5" s="12"/>
      <c r="V5" s="12"/>
      <c r="W5" s="11"/>
      <c r="X5" s="11"/>
      <c r="Y5" s="11"/>
      <c r="Z5" s="11"/>
      <c r="AA5" s="11"/>
      <c r="AB5" s="11"/>
      <c r="AC5" s="11"/>
      <c r="AD5" s="63"/>
      <c r="AE5" s="11"/>
      <c r="AF5" s="11"/>
      <c r="AG5" s="21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</row>
    <row r="6" spans="1:121" ht="15" customHeight="1" x14ac:dyDescent="0.3">
      <c r="A6" s="122" t="s">
        <v>23</v>
      </c>
      <c r="B6" s="38" t="s">
        <v>70</v>
      </c>
      <c r="C6" s="39">
        <f>IF(ISNUMBER(C5),C5+1,1)</f>
        <v>1</v>
      </c>
      <c r="D6" s="40" t="s">
        <v>24</v>
      </c>
      <c r="E6" s="41">
        <v>7</v>
      </c>
      <c r="F6" s="41">
        <v>1</v>
      </c>
      <c r="G6" s="42"/>
      <c r="H6" s="41"/>
      <c r="I6" s="41">
        <v>1</v>
      </c>
      <c r="J6" s="41"/>
      <c r="K6" s="41">
        <v>1</v>
      </c>
      <c r="L6" s="41">
        <v>2</v>
      </c>
      <c r="M6" s="41"/>
      <c r="N6" s="41"/>
      <c r="O6" s="41"/>
      <c r="P6" s="41">
        <v>2</v>
      </c>
      <c r="Q6" s="42"/>
      <c r="R6" s="13" t="s">
        <v>94</v>
      </c>
      <c r="S6" s="8"/>
      <c r="T6" s="8"/>
      <c r="U6" s="8"/>
      <c r="V6" s="34" t="s">
        <v>94</v>
      </c>
      <c r="W6" s="8"/>
      <c r="X6" s="8"/>
      <c r="Y6" s="8"/>
      <c r="Z6" s="13" t="s">
        <v>108</v>
      </c>
      <c r="AA6" s="8"/>
      <c r="AB6" s="8"/>
      <c r="AC6" s="60"/>
      <c r="AD6" s="34" t="s">
        <v>94</v>
      </c>
      <c r="AE6" s="61"/>
      <c r="AF6" s="17"/>
      <c r="AG6" s="1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</row>
    <row r="7" spans="1:121" ht="15" customHeight="1" x14ac:dyDescent="0.3">
      <c r="A7" s="123"/>
      <c r="B7" s="89" t="s">
        <v>25</v>
      </c>
      <c r="C7" s="90"/>
      <c r="D7" s="91"/>
      <c r="E7" s="43">
        <v>7</v>
      </c>
      <c r="F7" s="43">
        <v>1</v>
      </c>
      <c r="G7" s="43"/>
      <c r="H7" s="43"/>
      <c r="I7" s="43">
        <v>1</v>
      </c>
      <c r="J7" s="43"/>
      <c r="K7" s="43">
        <v>1</v>
      </c>
      <c r="L7" s="43">
        <v>2</v>
      </c>
      <c r="M7" s="43"/>
      <c r="N7" s="43"/>
      <c r="O7" s="43"/>
      <c r="P7" s="43">
        <v>2</v>
      </c>
      <c r="Q7" s="44"/>
      <c r="R7" s="84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1" s="1" customFormat="1" ht="15" customHeight="1" x14ac:dyDescent="0.3">
      <c r="A8" s="123"/>
      <c r="B8" s="125" t="s">
        <v>71</v>
      </c>
      <c r="C8" s="39">
        <v>1</v>
      </c>
      <c r="D8" s="39" t="s">
        <v>26</v>
      </c>
      <c r="E8" s="45">
        <v>2</v>
      </c>
      <c r="F8" s="45"/>
      <c r="G8" s="45"/>
      <c r="H8" s="45"/>
      <c r="I8" s="45"/>
      <c r="J8" s="45"/>
      <c r="K8" s="45"/>
      <c r="L8" s="45"/>
      <c r="M8" s="45">
        <v>2</v>
      </c>
      <c r="N8" s="45"/>
      <c r="O8" s="46"/>
      <c r="P8" s="46"/>
      <c r="Q8" s="42"/>
      <c r="R8" s="97" t="s">
        <v>103</v>
      </c>
      <c r="S8" s="97"/>
      <c r="T8" s="100"/>
      <c r="U8" s="100"/>
      <c r="V8" s="97" t="s">
        <v>103</v>
      </c>
      <c r="W8" s="97"/>
      <c r="X8" s="97"/>
      <c r="Y8" s="97"/>
      <c r="Z8" s="97" t="s">
        <v>94</v>
      </c>
      <c r="AA8" s="97"/>
      <c r="AB8" s="97"/>
      <c r="AC8" s="138"/>
      <c r="AD8" s="97" t="s">
        <v>96</v>
      </c>
      <c r="AE8" s="142"/>
      <c r="AF8" s="97"/>
      <c r="AG8" s="7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9"/>
    </row>
    <row r="9" spans="1:121" s="1" customFormat="1" ht="15" customHeight="1" x14ac:dyDescent="0.3">
      <c r="A9" s="123"/>
      <c r="B9" s="126"/>
      <c r="C9" s="47">
        <v>2</v>
      </c>
      <c r="D9" s="48" t="s">
        <v>69</v>
      </c>
      <c r="E9" s="49">
        <v>5</v>
      </c>
      <c r="F9" s="49"/>
      <c r="G9" s="49">
        <v>2</v>
      </c>
      <c r="H9" s="49"/>
      <c r="I9" s="49"/>
      <c r="J9" s="49">
        <v>2</v>
      </c>
      <c r="K9" s="49"/>
      <c r="L9" s="49"/>
      <c r="M9" s="49"/>
      <c r="N9" s="49">
        <v>1</v>
      </c>
      <c r="O9" s="46"/>
      <c r="P9" s="50"/>
      <c r="Q9" s="50"/>
      <c r="R9" s="98"/>
      <c r="S9" s="98"/>
      <c r="T9" s="101"/>
      <c r="U9" s="101"/>
      <c r="V9" s="98"/>
      <c r="W9" s="98"/>
      <c r="X9" s="98"/>
      <c r="Y9" s="98"/>
      <c r="Z9" s="98"/>
      <c r="AA9" s="98"/>
      <c r="AB9" s="98"/>
      <c r="AC9" s="139"/>
      <c r="AD9" s="98"/>
      <c r="AE9" s="143"/>
      <c r="AF9" s="98"/>
      <c r="AG9" s="7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9"/>
    </row>
    <row r="10" spans="1:121" s="2" customFormat="1" ht="15" customHeight="1" x14ac:dyDescent="0.3">
      <c r="A10" s="123"/>
      <c r="B10" s="129" t="s">
        <v>27</v>
      </c>
      <c r="C10" s="130"/>
      <c r="D10" s="131"/>
      <c r="E10" s="43">
        <v>7</v>
      </c>
      <c r="F10" s="43"/>
      <c r="G10" s="43">
        <v>2</v>
      </c>
      <c r="H10" s="43"/>
      <c r="I10" s="43"/>
      <c r="J10" s="43">
        <v>2</v>
      </c>
      <c r="K10" s="43"/>
      <c r="L10" s="43"/>
      <c r="M10" s="43">
        <v>2</v>
      </c>
      <c r="N10" s="43">
        <v>1</v>
      </c>
      <c r="O10" s="43"/>
      <c r="P10" s="43"/>
      <c r="Q10" s="44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65"/>
    </row>
    <row r="11" spans="1:121" s="1" customFormat="1" ht="15" customHeight="1" x14ac:dyDescent="0.3">
      <c r="A11" s="123"/>
      <c r="B11" s="39" t="s">
        <v>72</v>
      </c>
      <c r="C11" s="39">
        <v>1</v>
      </c>
      <c r="D11" s="33" t="s">
        <v>28</v>
      </c>
      <c r="E11" s="45">
        <v>12</v>
      </c>
      <c r="F11" s="45">
        <v>2</v>
      </c>
      <c r="G11" s="45">
        <v>2</v>
      </c>
      <c r="H11" s="45">
        <v>1</v>
      </c>
      <c r="I11" s="45"/>
      <c r="J11" s="45">
        <v>1</v>
      </c>
      <c r="K11" s="45">
        <v>2</v>
      </c>
      <c r="L11" s="45">
        <v>1</v>
      </c>
      <c r="M11" s="45">
        <v>1</v>
      </c>
      <c r="N11" s="45">
        <v>1</v>
      </c>
      <c r="O11" s="46"/>
      <c r="P11" s="45">
        <v>1</v>
      </c>
      <c r="Q11" s="42"/>
      <c r="R11" s="35" t="s">
        <v>113</v>
      </c>
      <c r="S11" s="35"/>
      <c r="T11" s="36"/>
      <c r="U11" s="36"/>
      <c r="V11" s="35" t="s">
        <v>105</v>
      </c>
      <c r="W11" s="35"/>
      <c r="X11" s="35"/>
      <c r="Y11" s="35"/>
      <c r="Z11" s="35" t="s">
        <v>100</v>
      </c>
      <c r="AA11" s="35"/>
      <c r="AB11" s="35"/>
      <c r="AC11" s="58"/>
      <c r="AD11" s="35" t="s">
        <v>93</v>
      </c>
      <c r="AE11" s="62"/>
      <c r="AF11" s="35"/>
      <c r="AG11" s="3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9"/>
    </row>
    <row r="12" spans="1:121" ht="15" customHeight="1" x14ac:dyDescent="0.3">
      <c r="A12" s="123"/>
      <c r="B12" s="89" t="s">
        <v>29</v>
      </c>
      <c r="C12" s="90"/>
      <c r="D12" s="91"/>
      <c r="E12" s="51">
        <v>12</v>
      </c>
      <c r="F12" s="51">
        <v>2</v>
      </c>
      <c r="G12" s="51">
        <v>2</v>
      </c>
      <c r="H12" s="51">
        <v>1</v>
      </c>
      <c r="I12" s="51"/>
      <c r="J12" s="51">
        <v>1</v>
      </c>
      <c r="K12" s="51">
        <v>2</v>
      </c>
      <c r="L12" s="51">
        <v>1</v>
      </c>
      <c r="M12" s="51">
        <v>1</v>
      </c>
      <c r="N12" s="51">
        <v>1</v>
      </c>
      <c r="O12" s="51"/>
      <c r="P12" s="51">
        <v>1</v>
      </c>
      <c r="Q12" s="44"/>
      <c r="R12" s="14"/>
      <c r="S12" s="15"/>
      <c r="T12" s="16"/>
      <c r="U12" s="16"/>
      <c r="V12" s="15"/>
      <c r="W12" s="15"/>
      <c r="X12" s="15"/>
      <c r="Y12" s="15"/>
      <c r="Z12" s="19"/>
      <c r="AA12" s="15"/>
      <c r="AB12" s="15"/>
      <c r="AC12" s="15"/>
      <c r="AD12" s="56"/>
      <c r="AE12" s="15"/>
      <c r="AF12" s="15"/>
      <c r="AG12" s="22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</row>
    <row r="13" spans="1:121" s="3" customFormat="1" ht="15" customHeight="1" x14ac:dyDescent="0.3">
      <c r="A13" s="123"/>
      <c r="B13" s="127" t="s">
        <v>73</v>
      </c>
      <c r="C13" s="39">
        <v>1</v>
      </c>
      <c r="D13" s="39" t="s">
        <v>74</v>
      </c>
      <c r="E13" s="46">
        <v>11</v>
      </c>
      <c r="F13" s="45">
        <v>1</v>
      </c>
      <c r="G13" s="76">
        <v>1</v>
      </c>
      <c r="H13" s="76">
        <v>2</v>
      </c>
      <c r="I13" s="76"/>
      <c r="J13" s="76"/>
      <c r="K13" s="76">
        <v>1</v>
      </c>
      <c r="L13" s="76">
        <v>1</v>
      </c>
      <c r="M13" s="76">
        <v>1</v>
      </c>
      <c r="N13" s="76">
        <v>2</v>
      </c>
      <c r="O13" s="76"/>
      <c r="P13" s="76">
        <v>2</v>
      </c>
      <c r="Q13" s="42"/>
      <c r="R13" s="77" t="s">
        <v>91</v>
      </c>
      <c r="S13" s="97"/>
      <c r="T13" s="100"/>
      <c r="U13" s="100"/>
      <c r="V13" s="77" t="s">
        <v>114</v>
      </c>
      <c r="W13" s="97"/>
      <c r="X13" s="97"/>
      <c r="Y13" s="97"/>
      <c r="Z13" s="97" t="s">
        <v>111</v>
      </c>
      <c r="AA13" s="97"/>
      <c r="AB13" s="97"/>
      <c r="AC13" s="97"/>
      <c r="AD13" s="77" t="s">
        <v>95</v>
      </c>
      <c r="AE13" s="97"/>
      <c r="AF13" s="97"/>
      <c r="AG13" s="9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</row>
    <row r="14" spans="1:121" s="3" customFormat="1" ht="15" customHeight="1" x14ac:dyDescent="0.3">
      <c r="A14" s="123"/>
      <c r="B14" s="127"/>
      <c r="C14" s="39">
        <v>2</v>
      </c>
      <c r="D14" s="40" t="s">
        <v>75</v>
      </c>
      <c r="E14" s="46">
        <v>4</v>
      </c>
      <c r="F14" s="45"/>
      <c r="G14" s="76">
        <v>1</v>
      </c>
      <c r="H14" s="76">
        <v>1</v>
      </c>
      <c r="I14" s="76"/>
      <c r="J14" s="76"/>
      <c r="K14" s="76"/>
      <c r="L14" s="76"/>
      <c r="M14" s="76">
        <v>1</v>
      </c>
      <c r="N14" s="76"/>
      <c r="O14" s="76"/>
      <c r="P14" s="76">
        <v>1</v>
      </c>
      <c r="Q14" s="42"/>
      <c r="R14" s="77"/>
      <c r="S14" s="99"/>
      <c r="T14" s="102"/>
      <c r="U14" s="102"/>
      <c r="V14" s="77"/>
      <c r="W14" s="99"/>
      <c r="X14" s="99"/>
      <c r="Y14" s="99"/>
      <c r="Z14" s="99"/>
      <c r="AA14" s="99"/>
      <c r="AB14" s="99"/>
      <c r="AC14" s="99"/>
      <c r="AD14" s="77"/>
      <c r="AE14" s="99"/>
      <c r="AF14" s="99"/>
      <c r="AG14" s="99"/>
    </row>
    <row r="15" spans="1:121" s="3" customFormat="1" ht="15" customHeight="1" x14ac:dyDescent="0.3">
      <c r="A15" s="123"/>
      <c r="B15" s="89" t="s">
        <v>76</v>
      </c>
      <c r="C15" s="90"/>
      <c r="D15" s="91"/>
      <c r="E15" s="32">
        <v>15</v>
      </c>
      <c r="F15" s="6">
        <v>1</v>
      </c>
      <c r="G15" s="6">
        <v>2</v>
      </c>
      <c r="H15" s="6">
        <v>3</v>
      </c>
      <c r="I15" s="6"/>
      <c r="J15" s="6"/>
      <c r="K15" s="6">
        <v>1</v>
      </c>
      <c r="L15" s="6">
        <v>1</v>
      </c>
      <c r="M15" s="6">
        <v>2</v>
      </c>
      <c r="N15" s="6">
        <v>2</v>
      </c>
      <c r="O15" s="6"/>
      <c r="P15" s="6">
        <v>3</v>
      </c>
      <c r="Q15" s="44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</row>
    <row r="16" spans="1:121" s="3" customFormat="1" ht="15" customHeight="1" x14ac:dyDescent="0.3">
      <c r="A16" s="123"/>
      <c r="B16" s="135" t="s">
        <v>77</v>
      </c>
      <c r="C16" s="67">
        <v>1</v>
      </c>
      <c r="D16" s="71" t="s">
        <v>118</v>
      </c>
      <c r="E16" s="68">
        <v>5</v>
      </c>
      <c r="F16" s="69"/>
      <c r="G16" s="33">
        <v>2</v>
      </c>
      <c r="H16" s="33">
        <v>1</v>
      </c>
      <c r="I16" s="69"/>
      <c r="J16" s="69"/>
      <c r="K16" s="69"/>
      <c r="L16" s="45">
        <v>1</v>
      </c>
      <c r="M16" s="45">
        <v>1</v>
      </c>
      <c r="N16" s="69"/>
      <c r="O16" s="69"/>
      <c r="P16" s="69"/>
      <c r="Q16" s="70"/>
      <c r="R16" s="77" t="s">
        <v>105</v>
      </c>
      <c r="S16" s="78"/>
      <c r="T16" s="78"/>
      <c r="U16" s="78"/>
      <c r="V16" s="77" t="s">
        <v>105</v>
      </c>
      <c r="W16" s="78"/>
      <c r="X16" s="78"/>
      <c r="Y16" s="78"/>
      <c r="Z16" s="77" t="s">
        <v>110</v>
      </c>
      <c r="AA16" s="78"/>
      <c r="AB16" s="78"/>
      <c r="AC16" s="78"/>
      <c r="AD16" s="77" t="s">
        <v>97</v>
      </c>
      <c r="AE16" s="78"/>
      <c r="AF16" s="78"/>
      <c r="AG16" s="78"/>
    </row>
    <row r="17" spans="1:33" s="4" customFormat="1" ht="15" customHeight="1" x14ac:dyDescent="0.3">
      <c r="A17" s="123"/>
      <c r="B17" s="136"/>
      <c r="C17" s="67">
        <v>2</v>
      </c>
      <c r="D17" s="40" t="s">
        <v>78</v>
      </c>
      <c r="E17" s="45">
        <v>8</v>
      </c>
      <c r="F17" s="45">
        <v>1</v>
      </c>
      <c r="G17" s="45">
        <v>1</v>
      </c>
      <c r="H17" s="45"/>
      <c r="I17" s="45"/>
      <c r="J17" s="45">
        <v>1</v>
      </c>
      <c r="K17" s="45">
        <v>2</v>
      </c>
      <c r="N17" s="45">
        <v>1</v>
      </c>
      <c r="O17" s="46"/>
      <c r="P17" s="46">
        <v>2</v>
      </c>
      <c r="Q17" s="42"/>
      <c r="R17" s="77"/>
      <c r="S17" s="78"/>
      <c r="T17" s="78"/>
      <c r="U17" s="78"/>
      <c r="V17" s="77"/>
      <c r="W17" s="78"/>
      <c r="X17" s="78"/>
      <c r="Y17" s="78"/>
      <c r="Z17" s="77"/>
      <c r="AA17" s="78"/>
      <c r="AB17" s="78"/>
      <c r="AC17" s="78"/>
      <c r="AD17" s="77"/>
      <c r="AE17" s="78"/>
      <c r="AF17" s="78"/>
      <c r="AG17" s="78"/>
    </row>
    <row r="18" spans="1:33" s="3" customFormat="1" ht="15" customHeight="1" x14ac:dyDescent="0.3">
      <c r="A18" s="123"/>
      <c r="B18" s="132" t="s">
        <v>79</v>
      </c>
      <c r="C18" s="133"/>
      <c r="D18" s="134"/>
      <c r="E18" s="6">
        <v>13</v>
      </c>
      <c r="F18" s="6">
        <v>1</v>
      </c>
      <c r="G18" s="6">
        <v>3</v>
      </c>
      <c r="H18" s="6">
        <v>1</v>
      </c>
      <c r="I18" s="6"/>
      <c r="J18" s="6">
        <v>1</v>
      </c>
      <c r="K18" s="6">
        <v>2</v>
      </c>
      <c r="L18" s="6">
        <v>1</v>
      </c>
      <c r="M18" s="6">
        <v>1</v>
      </c>
      <c r="N18" s="6">
        <v>1</v>
      </c>
      <c r="O18" s="6"/>
      <c r="P18" s="6">
        <v>2</v>
      </c>
      <c r="Q18" s="44"/>
      <c r="R18" s="9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</row>
    <row r="19" spans="1:33" ht="15" customHeight="1" x14ac:dyDescent="0.3">
      <c r="A19" s="123"/>
      <c r="B19" s="128" t="s">
        <v>30</v>
      </c>
      <c r="C19" s="39">
        <f>IF(ISNUMBER(#REF!),#REF!+1,1)</f>
        <v>1</v>
      </c>
      <c r="D19" s="39" t="s">
        <v>80</v>
      </c>
      <c r="E19" s="41">
        <v>19</v>
      </c>
      <c r="F19" s="41">
        <v>2</v>
      </c>
      <c r="G19" s="41" t="s">
        <v>133</v>
      </c>
      <c r="H19" s="41">
        <v>1</v>
      </c>
      <c r="I19" s="41">
        <v>2</v>
      </c>
      <c r="J19" s="41">
        <v>3</v>
      </c>
      <c r="K19" s="41">
        <v>2</v>
      </c>
      <c r="L19" s="41">
        <v>1</v>
      </c>
      <c r="M19" s="42">
        <v>2</v>
      </c>
      <c r="N19" s="41">
        <v>1</v>
      </c>
      <c r="O19" s="41" t="s">
        <v>131</v>
      </c>
      <c r="P19" s="41">
        <v>1</v>
      </c>
      <c r="Q19" s="42"/>
      <c r="R19" s="79" t="s">
        <v>98</v>
      </c>
      <c r="S19" s="79"/>
      <c r="T19" s="79"/>
      <c r="U19" s="137"/>
      <c r="V19" s="79" t="s">
        <v>98</v>
      </c>
      <c r="W19" s="79"/>
      <c r="X19" s="80"/>
      <c r="Y19" s="80"/>
      <c r="Z19" s="79" t="s">
        <v>109</v>
      </c>
      <c r="AA19" s="79"/>
      <c r="AB19" s="79"/>
      <c r="AC19" s="140"/>
      <c r="AD19" s="79" t="s">
        <v>98</v>
      </c>
      <c r="AE19" s="79"/>
      <c r="AF19" s="79"/>
      <c r="AG19" s="137"/>
    </row>
    <row r="20" spans="1:33" ht="15" customHeight="1" x14ac:dyDescent="0.3">
      <c r="A20" s="123"/>
      <c r="B20" s="125"/>
      <c r="C20" s="39">
        <f>IF(ISNUMBER(C19),C19+1,1)</f>
        <v>2</v>
      </c>
      <c r="D20" s="40" t="s">
        <v>31</v>
      </c>
      <c r="E20" s="41">
        <v>20</v>
      </c>
      <c r="F20" s="73">
        <v>3</v>
      </c>
      <c r="G20" s="73">
        <v>2</v>
      </c>
      <c r="H20" s="73">
        <v>2</v>
      </c>
      <c r="I20" s="73" t="s">
        <v>132</v>
      </c>
      <c r="J20" s="73">
        <v>2</v>
      </c>
      <c r="K20" s="73" t="s">
        <v>131</v>
      </c>
      <c r="L20" s="73">
        <v>1</v>
      </c>
      <c r="M20" s="74">
        <v>2</v>
      </c>
      <c r="N20" s="73">
        <v>2</v>
      </c>
      <c r="O20" s="41" t="s">
        <v>130</v>
      </c>
      <c r="P20" s="41">
        <v>1</v>
      </c>
      <c r="Q20" s="42"/>
      <c r="R20" s="79"/>
      <c r="S20" s="79"/>
      <c r="T20" s="79"/>
      <c r="U20" s="137"/>
      <c r="V20" s="79"/>
      <c r="W20" s="79"/>
      <c r="X20" s="80"/>
      <c r="Y20" s="80"/>
      <c r="Z20" s="79"/>
      <c r="AA20" s="79"/>
      <c r="AB20" s="79"/>
      <c r="AC20" s="140"/>
      <c r="AD20" s="79"/>
      <c r="AE20" s="79"/>
      <c r="AF20" s="79"/>
      <c r="AG20" s="137"/>
    </row>
    <row r="21" spans="1:33" ht="15" customHeight="1" x14ac:dyDescent="0.3">
      <c r="A21" s="123"/>
      <c r="B21" s="125"/>
      <c r="C21" s="72">
        <v>3</v>
      </c>
      <c r="D21" s="40" t="s">
        <v>129</v>
      </c>
      <c r="E21" s="40">
        <v>10</v>
      </c>
      <c r="F21" s="40" t="s">
        <v>131</v>
      </c>
      <c r="G21" s="40" t="s">
        <v>136</v>
      </c>
      <c r="H21" s="40">
        <v>1</v>
      </c>
      <c r="I21" s="40" t="s">
        <v>131</v>
      </c>
      <c r="J21" s="40" t="s">
        <v>132</v>
      </c>
      <c r="K21" s="40"/>
      <c r="L21" s="40">
        <v>1</v>
      </c>
      <c r="M21" s="40">
        <v>1</v>
      </c>
      <c r="N21" s="40" t="s">
        <v>131</v>
      </c>
      <c r="O21" s="75"/>
      <c r="P21" s="75"/>
      <c r="Q21" s="75"/>
      <c r="R21" s="79"/>
      <c r="S21" s="79"/>
      <c r="T21" s="79"/>
      <c r="U21" s="137"/>
      <c r="V21" s="79"/>
      <c r="W21" s="79"/>
      <c r="X21" s="80"/>
      <c r="Y21" s="80"/>
      <c r="Z21" s="79"/>
      <c r="AA21" s="79"/>
      <c r="AB21" s="79"/>
      <c r="AC21" s="140"/>
      <c r="AD21" s="79"/>
      <c r="AE21" s="79"/>
      <c r="AF21" s="79"/>
      <c r="AG21" s="137"/>
    </row>
    <row r="22" spans="1:33" ht="15" customHeight="1" x14ac:dyDescent="0.3">
      <c r="A22" s="123"/>
      <c r="B22" s="125"/>
      <c r="C22" s="40">
        <v>4</v>
      </c>
      <c r="D22" s="72" t="s">
        <v>127</v>
      </c>
      <c r="E22" s="41">
        <v>12</v>
      </c>
      <c r="F22" s="73">
        <v>1</v>
      </c>
      <c r="G22" s="73" t="s">
        <v>134</v>
      </c>
      <c r="H22" s="73">
        <v>1</v>
      </c>
      <c r="I22" s="73" t="s">
        <v>131</v>
      </c>
      <c r="J22" s="73">
        <v>2</v>
      </c>
      <c r="K22" s="73"/>
      <c r="L22" s="73">
        <v>1</v>
      </c>
      <c r="M22" s="73">
        <v>1</v>
      </c>
      <c r="N22" s="73">
        <v>1</v>
      </c>
      <c r="O22" s="73" t="s">
        <v>131</v>
      </c>
      <c r="P22" s="73"/>
      <c r="Q22" s="42"/>
      <c r="R22" s="79"/>
      <c r="S22" s="79"/>
      <c r="T22" s="79"/>
      <c r="U22" s="137"/>
      <c r="V22" s="79"/>
      <c r="W22" s="79"/>
      <c r="X22" s="80"/>
      <c r="Y22" s="80"/>
      <c r="Z22" s="79"/>
      <c r="AA22" s="79"/>
      <c r="AB22" s="79"/>
      <c r="AC22" s="140"/>
      <c r="AD22" s="79"/>
      <c r="AE22" s="79"/>
      <c r="AF22" s="79"/>
      <c r="AG22" s="137"/>
    </row>
    <row r="23" spans="1:33" ht="15" customHeight="1" x14ac:dyDescent="0.3">
      <c r="A23" s="123"/>
      <c r="B23" s="89" t="s">
        <v>32</v>
      </c>
      <c r="C23" s="90"/>
      <c r="D23" s="91"/>
      <c r="E23" s="43">
        <v>61</v>
      </c>
      <c r="F23" s="43">
        <v>7</v>
      </c>
      <c r="G23" s="43">
        <v>10</v>
      </c>
      <c r="H23" s="43">
        <v>5</v>
      </c>
      <c r="I23" s="43">
        <v>6</v>
      </c>
      <c r="J23" s="43">
        <v>9</v>
      </c>
      <c r="K23" s="43">
        <v>3</v>
      </c>
      <c r="L23" s="43">
        <v>4</v>
      </c>
      <c r="M23" s="43">
        <v>6</v>
      </c>
      <c r="N23" s="43">
        <v>5</v>
      </c>
      <c r="O23" s="43">
        <v>4</v>
      </c>
      <c r="P23" s="43">
        <v>2</v>
      </c>
      <c r="Q23" s="44"/>
      <c r="R23" s="81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1:33" ht="15" customHeight="1" x14ac:dyDescent="0.3">
      <c r="A24" s="123"/>
      <c r="B24" s="128" t="s">
        <v>33</v>
      </c>
      <c r="C24" s="39">
        <f>IF(ISNUMBER(#REF!),#REF!+1,1)</f>
        <v>1</v>
      </c>
      <c r="D24" s="39" t="s">
        <v>34</v>
      </c>
      <c r="E24" s="41">
        <v>7</v>
      </c>
      <c r="F24" s="42">
        <v>1</v>
      </c>
      <c r="G24" s="42">
        <v>1</v>
      </c>
      <c r="H24" s="42"/>
      <c r="I24" s="42">
        <v>1</v>
      </c>
      <c r="J24" s="42"/>
      <c r="K24" s="42"/>
      <c r="L24" s="42">
        <v>1</v>
      </c>
      <c r="M24" s="42">
        <v>1</v>
      </c>
      <c r="N24" s="42"/>
      <c r="O24" s="42"/>
      <c r="P24" s="42">
        <v>2</v>
      </c>
      <c r="Q24" s="42"/>
      <c r="R24" s="77" t="s">
        <v>99</v>
      </c>
      <c r="S24" s="77"/>
      <c r="T24" s="103"/>
      <c r="U24" s="78"/>
      <c r="V24" s="77" t="s">
        <v>99</v>
      </c>
      <c r="W24" s="77"/>
      <c r="X24" s="103"/>
      <c r="Y24" s="78"/>
      <c r="Z24" s="77" t="s">
        <v>108</v>
      </c>
      <c r="AA24" s="104"/>
      <c r="AB24" s="104"/>
      <c r="AC24" s="104"/>
      <c r="AD24" s="77" t="s">
        <v>92</v>
      </c>
      <c r="AE24" s="77"/>
      <c r="AF24" s="78"/>
      <c r="AG24" s="78"/>
    </row>
    <row r="25" spans="1:33" ht="15" customHeight="1" x14ac:dyDescent="0.3">
      <c r="A25" s="123"/>
      <c r="B25" s="126"/>
      <c r="C25" s="39">
        <f>IF(ISNUMBER(C24),C24+1,1)</f>
        <v>2</v>
      </c>
      <c r="D25" s="40" t="s">
        <v>35</v>
      </c>
      <c r="E25" s="41">
        <v>9</v>
      </c>
      <c r="F25" s="42">
        <v>1</v>
      </c>
      <c r="G25" s="42">
        <v>1</v>
      </c>
      <c r="H25" s="42"/>
      <c r="I25" s="42">
        <v>2</v>
      </c>
      <c r="J25" s="42">
        <v>1</v>
      </c>
      <c r="K25" s="42"/>
      <c r="L25" s="42">
        <v>1</v>
      </c>
      <c r="M25" s="42">
        <v>1</v>
      </c>
      <c r="N25" s="42">
        <v>1</v>
      </c>
      <c r="O25" s="42"/>
      <c r="P25" s="42">
        <v>1</v>
      </c>
      <c r="Q25" s="42"/>
      <c r="R25" s="77"/>
      <c r="S25" s="77"/>
      <c r="T25" s="78"/>
      <c r="U25" s="78"/>
      <c r="V25" s="77"/>
      <c r="W25" s="77"/>
      <c r="X25" s="78"/>
      <c r="Y25" s="78"/>
      <c r="Z25" s="77"/>
      <c r="AA25" s="104"/>
      <c r="AB25" s="104"/>
      <c r="AC25" s="104"/>
      <c r="AD25" s="77"/>
      <c r="AE25" s="77"/>
      <c r="AF25" s="78"/>
      <c r="AG25" s="78"/>
    </row>
    <row r="26" spans="1:33" ht="15" customHeight="1" x14ac:dyDescent="0.3">
      <c r="A26" s="123"/>
      <c r="B26" s="89" t="s">
        <v>36</v>
      </c>
      <c r="C26" s="90"/>
      <c r="D26" s="91"/>
      <c r="E26" s="43">
        <v>16</v>
      </c>
      <c r="F26" s="43">
        <v>2</v>
      </c>
      <c r="G26" s="43">
        <v>2</v>
      </c>
      <c r="H26" s="43"/>
      <c r="I26" s="43">
        <v>3</v>
      </c>
      <c r="J26" s="43">
        <v>1</v>
      </c>
      <c r="K26" s="43"/>
      <c r="L26" s="43">
        <v>2</v>
      </c>
      <c r="M26" s="43">
        <v>2</v>
      </c>
      <c r="N26" s="43">
        <v>1</v>
      </c>
      <c r="O26" s="43"/>
      <c r="P26" s="43">
        <v>3</v>
      </c>
      <c r="Q26" s="44"/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</row>
    <row r="27" spans="1:33" ht="15" customHeight="1" x14ac:dyDescent="0.3">
      <c r="A27" s="123"/>
      <c r="B27" s="125" t="s">
        <v>81</v>
      </c>
      <c r="C27" s="39">
        <f>IF(ISNUMBER(#REF!),#REF!+1,1)</f>
        <v>1</v>
      </c>
      <c r="D27" s="39" t="s">
        <v>37</v>
      </c>
      <c r="E27" s="41">
        <v>9</v>
      </c>
      <c r="F27" s="42">
        <v>1</v>
      </c>
      <c r="G27" s="42">
        <v>2</v>
      </c>
      <c r="H27" s="42">
        <v>1</v>
      </c>
      <c r="I27" s="42">
        <v>1</v>
      </c>
      <c r="J27" s="42"/>
      <c r="K27" s="42">
        <v>2</v>
      </c>
      <c r="L27" s="42"/>
      <c r="M27" s="42"/>
      <c r="N27" s="42">
        <v>1</v>
      </c>
      <c r="O27" s="42">
        <v>1</v>
      </c>
      <c r="P27" s="42"/>
      <c r="Q27" s="42"/>
      <c r="R27" s="77" t="s">
        <v>100</v>
      </c>
      <c r="S27" s="77"/>
      <c r="T27" s="78"/>
      <c r="U27" s="78"/>
      <c r="V27" s="77" t="s">
        <v>100</v>
      </c>
      <c r="W27" s="77"/>
      <c r="X27" s="77"/>
      <c r="Y27" s="77"/>
      <c r="Z27" s="79" t="s">
        <v>107</v>
      </c>
      <c r="AA27" s="104"/>
      <c r="AB27" s="104"/>
      <c r="AC27" s="141"/>
      <c r="AD27" s="77" t="s">
        <v>100</v>
      </c>
      <c r="AE27" s="77"/>
      <c r="AF27" s="77"/>
      <c r="AG27" s="77"/>
    </row>
    <row r="28" spans="1:33" ht="15" customHeight="1" x14ac:dyDescent="0.3">
      <c r="A28" s="123"/>
      <c r="B28" s="125"/>
      <c r="C28" s="39">
        <v>2</v>
      </c>
      <c r="D28" s="40" t="s">
        <v>38</v>
      </c>
      <c r="E28" s="41">
        <v>8</v>
      </c>
      <c r="F28" s="42"/>
      <c r="G28" s="42"/>
      <c r="H28" s="42"/>
      <c r="I28" s="42">
        <v>1</v>
      </c>
      <c r="J28" s="42">
        <v>3</v>
      </c>
      <c r="K28" s="42">
        <v>1</v>
      </c>
      <c r="L28" s="42"/>
      <c r="M28" s="42">
        <v>1</v>
      </c>
      <c r="N28" s="42">
        <v>1</v>
      </c>
      <c r="O28" s="42">
        <v>1</v>
      </c>
      <c r="P28" s="42"/>
      <c r="Q28" s="42"/>
      <c r="R28" s="77"/>
      <c r="S28" s="77"/>
      <c r="T28" s="78"/>
      <c r="U28" s="78"/>
      <c r="V28" s="77"/>
      <c r="W28" s="77"/>
      <c r="X28" s="77"/>
      <c r="Y28" s="77"/>
      <c r="Z28" s="79"/>
      <c r="AA28" s="104"/>
      <c r="AB28" s="104"/>
      <c r="AC28" s="141"/>
      <c r="AD28" s="77"/>
      <c r="AE28" s="77"/>
      <c r="AF28" s="77"/>
      <c r="AG28" s="77"/>
    </row>
    <row r="29" spans="1:33" ht="15" customHeight="1" x14ac:dyDescent="0.3">
      <c r="A29" s="123"/>
      <c r="B29" s="125"/>
      <c r="C29" s="39">
        <f>IF(ISNUMBER(C28),C28+1,1)</f>
        <v>3</v>
      </c>
      <c r="D29" s="39" t="s">
        <v>39</v>
      </c>
      <c r="E29" s="41">
        <v>8</v>
      </c>
      <c r="F29" s="42"/>
      <c r="G29" s="42">
        <v>1</v>
      </c>
      <c r="H29" s="42"/>
      <c r="I29" s="42"/>
      <c r="J29" s="42">
        <v>3</v>
      </c>
      <c r="K29" s="42">
        <v>1</v>
      </c>
      <c r="L29" s="42"/>
      <c r="M29" s="42">
        <v>1</v>
      </c>
      <c r="N29" s="42"/>
      <c r="O29" s="42">
        <v>1</v>
      </c>
      <c r="P29" s="42">
        <v>1</v>
      </c>
      <c r="Q29" s="42"/>
      <c r="R29" s="77"/>
      <c r="S29" s="77"/>
      <c r="T29" s="78"/>
      <c r="U29" s="78"/>
      <c r="V29" s="77"/>
      <c r="W29" s="77"/>
      <c r="X29" s="77"/>
      <c r="Y29" s="77"/>
      <c r="Z29" s="79"/>
      <c r="AA29" s="104"/>
      <c r="AB29" s="104"/>
      <c r="AC29" s="141"/>
      <c r="AD29" s="77"/>
      <c r="AE29" s="77"/>
      <c r="AF29" s="77"/>
      <c r="AG29" s="77"/>
    </row>
    <row r="30" spans="1:33" ht="15" customHeight="1" x14ac:dyDescent="0.3">
      <c r="A30" s="123"/>
      <c r="B30" s="89" t="s">
        <v>40</v>
      </c>
      <c r="C30" s="90"/>
      <c r="D30" s="91"/>
      <c r="E30" s="43">
        <v>25</v>
      </c>
      <c r="F30" s="43">
        <v>1</v>
      </c>
      <c r="G30" s="43">
        <v>3</v>
      </c>
      <c r="H30" s="43">
        <v>1</v>
      </c>
      <c r="I30" s="43">
        <v>2</v>
      </c>
      <c r="J30" s="43">
        <v>6</v>
      </c>
      <c r="K30" s="43">
        <v>4</v>
      </c>
      <c r="L30" s="43"/>
      <c r="M30" s="43">
        <v>2</v>
      </c>
      <c r="N30" s="43">
        <v>2</v>
      </c>
      <c r="O30" s="43">
        <v>3</v>
      </c>
      <c r="P30" s="43">
        <v>1</v>
      </c>
      <c r="Q30" s="44"/>
      <c r="R30" s="84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</row>
    <row r="31" spans="1:33" ht="15" customHeight="1" x14ac:dyDescent="0.3">
      <c r="A31" s="123"/>
      <c r="B31" s="128" t="s">
        <v>41</v>
      </c>
      <c r="C31" s="39">
        <f>IF(ISNUMBER(C30),C30+1,1)</f>
        <v>1</v>
      </c>
      <c r="D31" s="40" t="s">
        <v>42</v>
      </c>
      <c r="E31" s="41">
        <v>10</v>
      </c>
      <c r="F31" s="42">
        <v>1</v>
      </c>
      <c r="G31" s="42">
        <v>2</v>
      </c>
      <c r="H31" s="42">
        <v>1</v>
      </c>
      <c r="I31" s="42"/>
      <c r="J31" s="42">
        <v>1</v>
      </c>
      <c r="L31" s="42">
        <v>1</v>
      </c>
      <c r="M31" s="66">
        <v>1</v>
      </c>
      <c r="N31" s="42">
        <v>1</v>
      </c>
      <c r="O31" s="42">
        <v>1</v>
      </c>
      <c r="P31" s="42">
        <v>1</v>
      </c>
      <c r="Q31" s="42"/>
      <c r="R31" s="97" t="s">
        <v>115</v>
      </c>
      <c r="S31" s="79"/>
      <c r="T31" s="79"/>
      <c r="U31" s="79"/>
      <c r="V31" s="97" t="s">
        <v>108</v>
      </c>
      <c r="W31" s="79"/>
      <c r="X31" s="79"/>
      <c r="Y31" s="79"/>
      <c r="Z31" s="79" t="s">
        <v>91</v>
      </c>
      <c r="AA31" s="79"/>
      <c r="AB31" s="79"/>
      <c r="AC31" s="79"/>
      <c r="AD31" s="97" t="s">
        <v>101</v>
      </c>
      <c r="AE31" s="79"/>
      <c r="AF31" s="79"/>
      <c r="AG31" s="79"/>
    </row>
    <row r="32" spans="1:33" ht="15" customHeight="1" x14ac:dyDescent="0.3">
      <c r="A32" s="123"/>
      <c r="B32" s="125"/>
      <c r="C32" s="39">
        <f>IF(ISNUMBER(C31),C31+1,1)</f>
        <v>2</v>
      </c>
      <c r="D32" s="39" t="s">
        <v>43</v>
      </c>
      <c r="E32" s="41">
        <v>3</v>
      </c>
      <c r="F32" s="42">
        <v>1</v>
      </c>
      <c r="G32" s="42"/>
      <c r="H32" s="42"/>
      <c r="I32" s="42">
        <v>1</v>
      </c>
      <c r="J32" s="42"/>
      <c r="K32" s="42"/>
      <c r="L32" s="42"/>
      <c r="M32" s="42"/>
      <c r="N32" s="42">
        <v>1</v>
      </c>
      <c r="O32" s="42"/>
      <c r="P32" s="42"/>
      <c r="Q32" s="42"/>
      <c r="R32" s="98"/>
      <c r="S32" s="79"/>
      <c r="T32" s="79"/>
      <c r="U32" s="79"/>
      <c r="V32" s="98"/>
      <c r="W32" s="79"/>
      <c r="X32" s="79"/>
      <c r="Y32" s="79"/>
      <c r="Z32" s="79"/>
      <c r="AA32" s="79"/>
      <c r="AB32" s="79"/>
      <c r="AC32" s="79"/>
      <c r="AD32" s="98"/>
      <c r="AE32" s="79"/>
      <c r="AF32" s="79"/>
      <c r="AG32" s="79"/>
    </row>
    <row r="33" spans="1:33" ht="15" customHeight="1" x14ac:dyDescent="0.3">
      <c r="A33" s="123"/>
      <c r="B33" s="126"/>
      <c r="C33" s="39">
        <f>IF(ISNUMBER(C32),C32+1,1)</f>
        <v>3</v>
      </c>
      <c r="D33" s="39" t="s">
        <v>44</v>
      </c>
      <c r="E33" s="41">
        <v>10</v>
      </c>
      <c r="F33" s="42">
        <v>1</v>
      </c>
      <c r="G33" s="42">
        <v>2</v>
      </c>
      <c r="H33" s="42">
        <v>1</v>
      </c>
      <c r="I33" s="42"/>
      <c r="J33" s="42">
        <v>1</v>
      </c>
      <c r="K33" s="42">
        <v>1</v>
      </c>
      <c r="L33" s="42">
        <v>1</v>
      </c>
      <c r="M33" s="42">
        <v>1</v>
      </c>
      <c r="O33" s="42">
        <v>1</v>
      </c>
      <c r="P33" s="42">
        <v>1</v>
      </c>
      <c r="Q33" s="42"/>
      <c r="R33" s="99"/>
      <c r="S33" s="79"/>
      <c r="T33" s="79"/>
      <c r="U33" s="79"/>
      <c r="V33" s="99"/>
      <c r="W33" s="79"/>
      <c r="X33" s="79"/>
      <c r="Y33" s="79"/>
      <c r="Z33" s="79"/>
      <c r="AA33" s="79"/>
      <c r="AB33" s="79"/>
      <c r="AC33" s="79"/>
      <c r="AD33" s="99"/>
      <c r="AE33" s="79"/>
      <c r="AF33" s="79"/>
      <c r="AG33" s="79"/>
    </row>
    <row r="34" spans="1:33" ht="15" customHeight="1" x14ac:dyDescent="0.3">
      <c r="A34" s="123"/>
      <c r="B34" s="89" t="s">
        <v>45</v>
      </c>
      <c r="C34" s="90"/>
      <c r="D34" s="91"/>
      <c r="E34" s="43">
        <v>23</v>
      </c>
      <c r="F34" s="43">
        <v>3</v>
      </c>
      <c r="G34" s="43">
        <v>4</v>
      </c>
      <c r="H34" s="43">
        <v>2</v>
      </c>
      <c r="I34" s="43">
        <v>1</v>
      </c>
      <c r="J34" s="43">
        <v>2</v>
      </c>
      <c r="K34" s="43">
        <v>1</v>
      </c>
      <c r="L34" s="43">
        <v>2</v>
      </c>
      <c r="M34" s="43">
        <v>2</v>
      </c>
      <c r="N34" s="43">
        <v>2</v>
      </c>
      <c r="O34" s="43">
        <v>2</v>
      </c>
      <c r="P34" s="43">
        <v>2</v>
      </c>
      <c r="Q34" s="44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3"/>
    </row>
    <row r="35" spans="1:33" ht="15" customHeight="1" x14ac:dyDescent="0.3">
      <c r="A35" s="123"/>
      <c r="B35" s="39" t="s">
        <v>46</v>
      </c>
      <c r="C35" s="39">
        <f>IF(ISNUMBER(C34),C34+1,1)</f>
        <v>1</v>
      </c>
      <c r="D35" s="39" t="s">
        <v>47</v>
      </c>
      <c r="E35" s="41">
        <v>5</v>
      </c>
      <c r="F35" s="41"/>
      <c r="G35" s="41"/>
      <c r="H35" s="41"/>
      <c r="I35" s="41"/>
      <c r="J35" s="41">
        <v>1</v>
      </c>
      <c r="K35" s="41"/>
      <c r="L35" s="41">
        <v>1</v>
      </c>
      <c r="M35" s="41"/>
      <c r="N35" s="41">
        <v>2</v>
      </c>
      <c r="O35" s="41"/>
      <c r="P35" s="41">
        <v>1</v>
      </c>
      <c r="Q35" s="42"/>
      <c r="R35" s="37" t="s">
        <v>116</v>
      </c>
      <c r="S35" s="9"/>
      <c r="T35" s="9"/>
      <c r="U35" s="9"/>
      <c r="V35" s="37" t="s">
        <v>108</v>
      </c>
      <c r="W35" s="9"/>
      <c r="X35" s="9"/>
      <c r="Y35" s="9"/>
      <c r="Z35" s="9" t="s">
        <v>106</v>
      </c>
      <c r="AA35" s="9"/>
      <c r="AB35" s="9"/>
      <c r="AC35" s="20"/>
      <c r="AD35" s="37" t="s">
        <v>102</v>
      </c>
      <c r="AE35" s="18"/>
      <c r="AF35" s="18"/>
      <c r="AG35" s="18"/>
    </row>
    <row r="36" spans="1:33" ht="15" customHeight="1" x14ac:dyDescent="0.3">
      <c r="A36" s="123"/>
      <c r="B36" s="89" t="s">
        <v>48</v>
      </c>
      <c r="C36" s="90"/>
      <c r="D36" s="91"/>
      <c r="E36" s="43">
        <v>5</v>
      </c>
      <c r="F36" s="43"/>
      <c r="G36" s="43"/>
      <c r="H36" s="43"/>
      <c r="I36" s="43"/>
      <c r="J36" s="43">
        <v>1</v>
      </c>
      <c r="K36" s="43"/>
      <c r="L36" s="43">
        <v>1</v>
      </c>
      <c r="M36" s="43"/>
      <c r="N36" s="43">
        <v>2</v>
      </c>
      <c r="O36" s="43"/>
      <c r="P36" s="43">
        <v>1</v>
      </c>
      <c r="Q36" s="44"/>
      <c r="R36" s="84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</row>
    <row r="37" spans="1:33" ht="15" customHeight="1" x14ac:dyDescent="0.3">
      <c r="A37" s="123"/>
      <c r="B37" s="128" t="s">
        <v>49</v>
      </c>
      <c r="C37" s="39">
        <f>IF(ISNUMBER(C36),C36+1,1)</f>
        <v>1</v>
      </c>
      <c r="D37" s="39" t="s">
        <v>50</v>
      </c>
      <c r="E37" s="41">
        <v>6</v>
      </c>
      <c r="F37" s="42">
        <v>1</v>
      </c>
      <c r="G37" s="42"/>
      <c r="H37" s="42"/>
      <c r="I37" s="42"/>
      <c r="J37" s="42">
        <v>1</v>
      </c>
      <c r="K37" s="42">
        <v>1</v>
      </c>
      <c r="L37" s="42">
        <v>1</v>
      </c>
      <c r="M37" s="42"/>
      <c r="N37" s="42">
        <v>1</v>
      </c>
      <c r="O37" s="42"/>
      <c r="P37" s="42">
        <v>1</v>
      </c>
      <c r="Q37" s="42"/>
      <c r="R37" s="79" t="s">
        <v>98</v>
      </c>
      <c r="S37" s="80"/>
      <c r="T37" s="79"/>
      <c r="U37" s="79"/>
      <c r="V37" s="79" t="s">
        <v>98</v>
      </c>
      <c r="W37" s="80"/>
      <c r="X37" s="79"/>
      <c r="Y37" s="79"/>
      <c r="Z37" s="79" t="s">
        <v>105</v>
      </c>
      <c r="AA37" s="80"/>
      <c r="AB37" s="79"/>
      <c r="AC37" s="79"/>
      <c r="AD37" s="79" t="s">
        <v>98</v>
      </c>
      <c r="AE37" s="80"/>
      <c r="AF37" s="79"/>
      <c r="AG37" s="79"/>
    </row>
    <row r="38" spans="1:33" ht="15" customHeight="1" x14ac:dyDescent="0.3">
      <c r="A38" s="123"/>
      <c r="B38" s="125"/>
      <c r="C38" s="39">
        <f>IF(ISNUMBER(C37),C37+1,1)</f>
        <v>2</v>
      </c>
      <c r="D38" s="39" t="s">
        <v>51</v>
      </c>
      <c r="E38" s="41">
        <v>9</v>
      </c>
      <c r="F38" s="42">
        <v>1</v>
      </c>
      <c r="G38" s="42"/>
      <c r="H38" s="42">
        <v>1</v>
      </c>
      <c r="I38" s="42"/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/>
      <c r="P38" s="42">
        <v>2</v>
      </c>
      <c r="Q38" s="42"/>
      <c r="R38" s="79"/>
      <c r="S38" s="80"/>
      <c r="T38" s="79"/>
      <c r="U38" s="79"/>
      <c r="V38" s="79"/>
      <c r="W38" s="80"/>
      <c r="X38" s="79"/>
      <c r="Y38" s="79"/>
      <c r="Z38" s="79"/>
      <c r="AA38" s="80"/>
      <c r="AB38" s="79"/>
      <c r="AC38" s="79"/>
      <c r="AD38" s="79"/>
      <c r="AE38" s="80"/>
      <c r="AF38" s="79"/>
      <c r="AG38" s="79"/>
    </row>
    <row r="39" spans="1:33" ht="15" customHeight="1" x14ac:dyDescent="0.3">
      <c r="A39" s="123"/>
      <c r="B39" s="126"/>
      <c r="C39" s="39">
        <f>IF(ISNUMBER(C38),C38+1,1)</f>
        <v>3</v>
      </c>
      <c r="D39" s="39" t="s">
        <v>52</v>
      </c>
      <c r="E39" s="41">
        <v>7</v>
      </c>
      <c r="F39" s="42">
        <v>1</v>
      </c>
      <c r="G39" s="42">
        <v>1</v>
      </c>
      <c r="H39" s="42"/>
      <c r="I39" s="42">
        <v>1</v>
      </c>
      <c r="J39" s="42"/>
      <c r="K39" s="42">
        <v>1</v>
      </c>
      <c r="L39" s="42">
        <v>1</v>
      </c>
      <c r="M39" s="42">
        <v>1</v>
      </c>
      <c r="N39" s="42"/>
      <c r="O39" s="42"/>
      <c r="P39" s="42">
        <v>1</v>
      </c>
      <c r="Q39" s="42"/>
      <c r="R39" s="79"/>
      <c r="S39" s="80"/>
      <c r="T39" s="79"/>
      <c r="U39" s="79"/>
      <c r="V39" s="79"/>
      <c r="W39" s="80"/>
      <c r="X39" s="79"/>
      <c r="Y39" s="79"/>
      <c r="Z39" s="79"/>
      <c r="AA39" s="80"/>
      <c r="AB39" s="79"/>
      <c r="AC39" s="79"/>
      <c r="AD39" s="79"/>
      <c r="AE39" s="80"/>
      <c r="AF39" s="79"/>
      <c r="AG39" s="79"/>
    </row>
    <row r="40" spans="1:33" ht="15" customHeight="1" x14ac:dyDescent="0.3">
      <c r="A40" s="123"/>
      <c r="B40" s="89" t="s">
        <v>53</v>
      </c>
      <c r="C40" s="90"/>
      <c r="D40" s="91"/>
      <c r="E40" s="43">
        <v>22</v>
      </c>
      <c r="F40" s="43">
        <v>3</v>
      </c>
      <c r="G40" s="43">
        <v>1</v>
      </c>
      <c r="H40" s="43">
        <v>1</v>
      </c>
      <c r="I40" s="43">
        <v>1</v>
      </c>
      <c r="J40" s="43">
        <v>2</v>
      </c>
      <c r="K40" s="43">
        <v>3</v>
      </c>
      <c r="L40" s="43">
        <v>3</v>
      </c>
      <c r="M40" s="43">
        <v>2</v>
      </c>
      <c r="N40" s="43">
        <v>2</v>
      </c>
      <c r="O40" s="43"/>
      <c r="P40" s="43">
        <v>4</v>
      </c>
      <c r="Q40" s="44"/>
      <c r="R40" s="84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</row>
    <row r="41" spans="1:33" ht="15.75" customHeight="1" x14ac:dyDescent="0.3">
      <c r="A41" s="123"/>
      <c r="B41" s="127" t="s">
        <v>54</v>
      </c>
      <c r="C41" s="39">
        <f t="shared" ref="C41:C50" si="0">IF(ISNUMBER(C40),C40+1,1)</f>
        <v>1</v>
      </c>
      <c r="D41" s="39" t="s">
        <v>55</v>
      </c>
      <c r="E41" s="39">
        <v>9</v>
      </c>
      <c r="F41" s="45" t="s">
        <v>82</v>
      </c>
      <c r="G41" s="52"/>
      <c r="H41" s="45" t="s">
        <v>68</v>
      </c>
      <c r="I41" s="45"/>
      <c r="J41" s="45" t="s">
        <v>82</v>
      </c>
      <c r="K41" s="52"/>
      <c r="L41" s="45" t="s">
        <v>68</v>
      </c>
      <c r="M41" s="45" t="s">
        <v>83</v>
      </c>
      <c r="N41" s="45" t="s">
        <v>83</v>
      </c>
      <c r="O41" s="45" t="s">
        <v>83</v>
      </c>
      <c r="P41" s="45"/>
      <c r="Q41" s="42"/>
      <c r="R41" s="79" t="s">
        <v>117</v>
      </c>
      <c r="S41" s="79"/>
      <c r="T41" s="79"/>
      <c r="U41" s="79"/>
      <c r="V41" s="79" t="s">
        <v>117</v>
      </c>
      <c r="W41" s="79"/>
      <c r="X41" s="79"/>
      <c r="Y41" s="79"/>
      <c r="Z41" s="77" t="s">
        <v>100</v>
      </c>
      <c r="AA41" s="79"/>
      <c r="AB41" s="79"/>
      <c r="AC41" s="79"/>
      <c r="AD41" s="79" t="s">
        <v>96</v>
      </c>
      <c r="AE41" s="80"/>
      <c r="AF41" s="144"/>
      <c r="AG41" s="80"/>
    </row>
    <row r="42" spans="1:33" ht="15" customHeight="1" x14ac:dyDescent="0.3">
      <c r="A42" s="123"/>
      <c r="B42" s="127"/>
      <c r="C42" s="39">
        <f t="shared" si="0"/>
        <v>2</v>
      </c>
      <c r="D42" s="39" t="s">
        <v>56</v>
      </c>
      <c r="E42" s="39">
        <v>6</v>
      </c>
      <c r="F42" s="45" t="s">
        <v>68</v>
      </c>
      <c r="G42" s="45" t="s">
        <v>84</v>
      </c>
      <c r="H42" s="45"/>
      <c r="I42" s="45" t="s">
        <v>67</v>
      </c>
      <c r="J42" s="45"/>
      <c r="K42" s="45" t="s">
        <v>68</v>
      </c>
      <c r="L42" s="45"/>
      <c r="M42" s="45" t="s">
        <v>68</v>
      </c>
      <c r="N42" s="45" t="s">
        <v>84</v>
      </c>
      <c r="O42" s="45"/>
      <c r="P42" s="45"/>
      <c r="Q42" s="42"/>
      <c r="R42" s="79"/>
      <c r="S42" s="79"/>
      <c r="T42" s="79"/>
      <c r="U42" s="79"/>
      <c r="V42" s="79"/>
      <c r="W42" s="79"/>
      <c r="X42" s="79"/>
      <c r="Y42" s="79"/>
      <c r="Z42" s="77"/>
      <c r="AA42" s="79"/>
      <c r="AB42" s="79"/>
      <c r="AC42" s="79"/>
      <c r="AD42" s="79"/>
      <c r="AE42" s="80"/>
      <c r="AF42" s="144"/>
      <c r="AG42" s="80"/>
    </row>
    <row r="43" spans="1:33" ht="15" customHeight="1" x14ac:dyDescent="0.3">
      <c r="A43" s="123"/>
      <c r="B43" s="127"/>
      <c r="C43" s="39">
        <f t="shared" si="0"/>
        <v>3</v>
      </c>
      <c r="D43" s="39" t="s">
        <v>57</v>
      </c>
      <c r="E43" s="33">
        <v>12</v>
      </c>
      <c r="F43" s="45" t="s">
        <v>68</v>
      </c>
      <c r="G43" s="45" t="s">
        <v>85</v>
      </c>
      <c r="I43" s="45" t="s">
        <v>82</v>
      </c>
      <c r="J43" s="45" t="s">
        <v>124</v>
      </c>
      <c r="K43" s="45" t="s">
        <v>67</v>
      </c>
      <c r="L43" s="45" t="s">
        <v>67</v>
      </c>
      <c r="M43" s="45" t="s">
        <v>120</v>
      </c>
      <c r="N43" s="45"/>
      <c r="O43" s="45" t="s">
        <v>83</v>
      </c>
      <c r="P43" s="45" t="s">
        <v>83</v>
      </c>
      <c r="Q43" s="42"/>
      <c r="R43" s="79"/>
      <c r="S43" s="79"/>
      <c r="T43" s="79"/>
      <c r="U43" s="79"/>
      <c r="V43" s="79"/>
      <c r="W43" s="79"/>
      <c r="X43" s="79"/>
      <c r="Y43" s="79"/>
      <c r="Z43" s="77"/>
      <c r="AA43" s="79"/>
      <c r="AB43" s="79"/>
      <c r="AC43" s="79"/>
      <c r="AD43" s="79"/>
      <c r="AE43" s="80"/>
      <c r="AF43" s="144"/>
      <c r="AG43" s="80"/>
    </row>
    <row r="44" spans="1:33" ht="15" customHeight="1" x14ac:dyDescent="0.3">
      <c r="A44" s="123"/>
      <c r="B44" s="127"/>
      <c r="C44" s="39">
        <f t="shared" si="0"/>
        <v>4</v>
      </c>
      <c r="D44" s="39" t="s">
        <v>58</v>
      </c>
      <c r="E44" s="39">
        <v>4</v>
      </c>
      <c r="F44" s="45"/>
      <c r="G44" s="45"/>
      <c r="H44" s="45"/>
      <c r="I44" s="45" t="s">
        <v>68</v>
      </c>
      <c r="J44" s="45" t="s">
        <v>68</v>
      </c>
      <c r="K44" s="45" t="s">
        <v>68</v>
      </c>
      <c r="L44" s="45"/>
      <c r="M44" s="45"/>
      <c r="N44" s="45"/>
      <c r="O44" s="45"/>
      <c r="P44" s="45" t="s">
        <v>68</v>
      </c>
      <c r="Q44" s="42"/>
      <c r="R44" s="79"/>
      <c r="S44" s="79"/>
      <c r="T44" s="79"/>
      <c r="U44" s="79"/>
      <c r="V44" s="79"/>
      <c r="W44" s="79"/>
      <c r="X44" s="79"/>
      <c r="Y44" s="79"/>
      <c r="Z44" s="77"/>
      <c r="AA44" s="79"/>
      <c r="AB44" s="79"/>
      <c r="AC44" s="79"/>
      <c r="AD44" s="79"/>
      <c r="AE44" s="80"/>
      <c r="AF44" s="144"/>
      <c r="AG44" s="80"/>
    </row>
    <row r="45" spans="1:33" ht="15" customHeight="1" x14ac:dyDescent="0.3">
      <c r="A45" s="123"/>
      <c r="B45" s="127"/>
      <c r="C45" s="39">
        <f t="shared" si="0"/>
        <v>5</v>
      </c>
      <c r="D45" s="39" t="s">
        <v>59</v>
      </c>
      <c r="E45" s="39">
        <v>7</v>
      </c>
      <c r="F45" s="45"/>
      <c r="G45" s="45"/>
      <c r="H45" s="45" t="s">
        <v>86</v>
      </c>
      <c r="I45" s="45"/>
      <c r="J45" s="45" t="s">
        <v>82</v>
      </c>
      <c r="K45" s="45"/>
      <c r="L45" s="45" t="s">
        <v>82</v>
      </c>
      <c r="M45" s="45"/>
      <c r="N45" s="52"/>
      <c r="O45" s="45" t="s">
        <v>83</v>
      </c>
      <c r="P45" s="45" t="s">
        <v>68</v>
      </c>
      <c r="Q45" s="42"/>
      <c r="R45" s="79"/>
      <c r="S45" s="79"/>
      <c r="T45" s="79"/>
      <c r="U45" s="79"/>
      <c r="V45" s="79"/>
      <c r="W45" s="79"/>
      <c r="X45" s="79"/>
      <c r="Y45" s="79"/>
      <c r="Z45" s="77"/>
      <c r="AA45" s="79"/>
      <c r="AB45" s="79"/>
      <c r="AC45" s="79"/>
      <c r="AD45" s="79"/>
      <c r="AE45" s="80"/>
      <c r="AF45" s="144"/>
      <c r="AG45" s="80"/>
    </row>
    <row r="46" spans="1:33" ht="15" customHeight="1" x14ac:dyDescent="0.3">
      <c r="A46" s="123"/>
      <c r="B46" s="127"/>
      <c r="C46" s="39">
        <f t="shared" si="0"/>
        <v>6</v>
      </c>
      <c r="D46" s="39" t="s">
        <v>60</v>
      </c>
      <c r="E46" s="39">
        <v>3</v>
      </c>
      <c r="F46" s="45"/>
      <c r="G46" s="45"/>
      <c r="H46" s="45"/>
      <c r="I46" s="45"/>
      <c r="J46" s="45" t="s">
        <v>68</v>
      </c>
      <c r="K46" s="45" t="s">
        <v>138</v>
      </c>
      <c r="L46" s="45"/>
      <c r="M46" s="45"/>
      <c r="N46" s="45" t="s">
        <v>68</v>
      </c>
      <c r="O46" s="52"/>
      <c r="P46" s="45"/>
      <c r="Q46" s="45"/>
      <c r="R46" s="79"/>
      <c r="S46" s="79"/>
      <c r="T46" s="79"/>
      <c r="U46" s="79"/>
      <c r="V46" s="79"/>
      <c r="W46" s="79"/>
      <c r="X46" s="79"/>
      <c r="Y46" s="79"/>
      <c r="Z46" s="77"/>
      <c r="AA46" s="79"/>
      <c r="AB46" s="79"/>
      <c r="AC46" s="79"/>
      <c r="AD46" s="79"/>
      <c r="AE46" s="80"/>
      <c r="AF46" s="144"/>
      <c r="AG46" s="80"/>
    </row>
    <row r="47" spans="1:33" ht="15" customHeight="1" x14ac:dyDescent="0.3">
      <c r="A47" s="123"/>
      <c r="B47" s="127"/>
      <c r="C47" s="39">
        <f t="shared" si="0"/>
        <v>7</v>
      </c>
      <c r="D47" s="40" t="s">
        <v>61</v>
      </c>
      <c r="E47" s="39">
        <v>10</v>
      </c>
      <c r="F47" s="45" t="s">
        <v>87</v>
      </c>
      <c r="G47" s="45" t="s">
        <v>67</v>
      </c>
      <c r="H47" s="45" t="s">
        <v>82</v>
      </c>
      <c r="I47" s="45" t="s">
        <v>68</v>
      </c>
      <c r="J47" s="45" t="s">
        <v>67</v>
      </c>
      <c r="K47" s="45" t="s">
        <v>86</v>
      </c>
      <c r="L47" s="45"/>
      <c r="M47" s="45" t="s">
        <v>67</v>
      </c>
      <c r="N47" s="45" t="s">
        <v>68</v>
      </c>
      <c r="O47" s="45"/>
      <c r="P47" s="45" t="s">
        <v>67</v>
      </c>
      <c r="Q47" s="45"/>
      <c r="R47" s="77" t="s">
        <v>103</v>
      </c>
      <c r="S47" s="80"/>
      <c r="T47" s="80"/>
      <c r="U47" s="80"/>
      <c r="V47" s="77" t="s">
        <v>103</v>
      </c>
      <c r="W47" s="80"/>
      <c r="X47" s="80"/>
      <c r="Y47" s="80"/>
      <c r="Z47" s="77" t="s">
        <v>91</v>
      </c>
      <c r="AA47" s="79"/>
      <c r="AB47" s="79"/>
      <c r="AC47" s="79"/>
      <c r="AD47" s="77" t="s">
        <v>103</v>
      </c>
      <c r="AE47" s="80"/>
      <c r="AF47" s="80"/>
      <c r="AG47" s="80"/>
    </row>
    <row r="48" spans="1:33" ht="15" customHeight="1" x14ac:dyDescent="0.3">
      <c r="A48" s="123"/>
      <c r="B48" s="127"/>
      <c r="C48" s="39">
        <f t="shared" si="0"/>
        <v>8</v>
      </c>
      <c r="D48" s="39" t="s">
        <v>62</v>
      </c>
      <c r="E48" s="39">
        <v>19</v>
      </c>
      <c r="F48" s="45" t="s">
        <v>82</v>
      </c>
      <c r="G48" s="45" t="s">
        <v>82</v>
      </c>
      <c r="H48" s="45" t="s">
        <v>83</v>
      </c>
      <c r="I48" s="45"/>
      <c r="J48" s="45" t="s">
        <v>137</v>
      </c>
      <c r="K48" s="45"/>
      <c r="L48" s="45" t="s">
        <v>121</v>
      </c>
      <c r="M48" s="45" t="s">
        <v>122</v>
      </c>
      <c r="N48" s="45" t="s">
        <v>90</v>
      </c>
      <c r="O48" s="45" t="s">
        <v>123</v>
      </c>
      <c r="P48" s="45" t="s">
        <v>68</v>
      </c>
      <c r="Q48" s="45"/>
      <c r="R48" s="77"/>
      <c r="S48" s="80"/>
      <c r="T48" s="80"/>
      <c r="U48" s="80"/>
      <c r="V48" s="77"/>
      <c r="W48" s="80"/>
      <c r="X48" s="80"/>
      <c r="Y48" s="80"/>
      <c r="Z48" s="77"/>
      <c r="AA48" s="79"/>
      <c r="AB48" s="79"/>
      <c r="AC48" s="79"/>
      <c r="AD48" s="77"/>
      <c r="AE48" s="80"/>
      <c r="AF48" s="80"/>
      <c r="AG48" s="80"/>
    </row>
    <row r="49" spans="1:33" ht="15" customHeight="1" x14ac:dyDescent="0.3">
      <c r="A49" s="123"/>
      <c r="B49" s="127"/>
      <c r="C49" s="39">
        <f t="shared" si="0"/>
        <v>9</v>
      </c>
      <c r="D49" s="39" t="s">
        <v>63</v>
      </c>
      <c r="E49" s="39">
        <v>6</v>
      </c>
      <c r="F49" s="45" t="s">
        <v>68</v>
      </c>
      <c r="G49" s="45" t="s">
        <v>89</v>
      </c>
      <c r="H49" s="45"/>
      <c r="I49" s="45" t="s">
        <v>83</v>
      </c>
      <c r="J49" s="45" t="s">
        <v>86</v>
      </c>
      <c r="K49" s="45" t="s">
        <v>138</v>
      </c>
      <c r="L49" s="45" t="s">
        <v>86</v>
      </c>
      <c r="M49" s="45"/>
      <c r="N49" s="45"/>
      <c r="O49" s="45"/>
      <c r="P49" s="45"/>
      <c r="Q49" s="45"/>
      <c r="R49" s="77"/>
      <c r="S49" s="80"/>
      <c r="T49" s="80"/>
      <c r="U49" s="80"/>
      <c r="V49" s="77"/>
      <c r="W49" s="80"/>
      <c r="X49" s="80"/>
      <c r="Y49" s="80"/>
      <c r="Z49" s="77"/>
      <c r="AA49" s="79"/>
      <c r="AB49" s="79"/>
      <c r="AC49" s="79"/>
      <c r="AD49" s="77"/>
      <c r="AE49" s="80"/>
      <c r="AF49" s="80"/>
      <c r="AG49" s="80"/>
    </row>
    <row r="50" spans="1:33" ht="15" customHeight="1" x14ac:dyDescent="0.3">
      <c r="A50" s="123"/>
      <c r="B50" s="127"/>
      <c r="C50" s="39">
        <f t="shared" si="0"/>
        <v>10</v>
      </c>
      <c r="D50" s="39" t="s">
        <v>64</v>
      </c>
      <c r="E50" s="39">
        <v>10</v>
      </c>
      <c r="F50" s="45" t="s">
        <v>68</v>
      </c>
      <c r="G50" s="45" t="s">
        <v>68</v>
      </c>
      <c r="H50" s="45" t="s">
        <v>120</v>
      </c>
      <c r="I50" s="45" t="s">
        <v>83</v>
      </c>
      <c r="J50" s="45" t="s">
        <v>68</v>
      </c>
      <c r="K50" s="45"/>
      <c r="L50" s="45" t="s">
        <v>67</v>
      </c>
      <c r="M50" s="45" t="s">
        <v>83</v>
      </c>
      <c r="N50" s="45" t="s">
        <v>88</v>
      </c>
      <c r="O50" s="45" t="s">
        <v>83</v>
      </c>
      <c r="P50" s="52"/>
      <c r="Q50" s="45"/>
      <c r="R50" s="77"/>
      <c r="S50" s="80"/>
      <c r="T50" s="80"/>
      <c r="U50" s="80"/>
      <c r="V50" s="77"/>
      <c r="W50" s="80"/>
      <c r="X50" s="80"/>
      <c r="Y50" s="80"/>
      <c r="Z50" s="77"/>
      <c r="AA50" s="79"/>
      <c r="AB50" s="79"/>
      <c r="AC50" s="79"/>
      <c r="AD50" s="77"/>
      <c r="AE50" s="80"/>
      <c r="AF50" s="80"/>
      <c r="AG50" s="80"/>
    </row>
    <row r="51" spans="1:33" ht="15" customHeight="1" x14ac:dyDescent="0.3">
      <c r="A51" s="124"/>
      <c r="B51" s="89" t="s">
        <v>65</v>
      </c>
      <c r="C51" s="90"/>
      <c r="D51" s="91"/>
      <c r="E51" s="43">
        <v>86</v>
      </c>
      <c r="F51" s="43">
        <v>9</v>
      </c>
      <c r="G51" s="43">
        <v>8</v>
      </c>
      <c r="H51" s="43">
        <v>6</v>
      </c>
      <c r="I51" s="43">
        <v>7</v>
      </c>
      <c r="J51" s="43">
        <v>14</v>
      </c>
      <c r="K51" s="43">
        <v>6</v>
      </c>
      <c r="L51" s="43">
        <v>8</v>
      </c>
      <c r="M51" s="43">
        <v>8</v>
      </c>
      <c r="N51" s="43">
        <v>9</v>
      </c>
      <c r="O51" s="43">
        <v>6</v>
      </c>
      <c r="P51" s="43">
        <v>5</v>
      </c>
      <c r="Q51" s="53"/>
      <c r="R51" s="81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</row>
    <row r="52" spans="1:33" ht="15" customHeight="1" x14ac:dyDescent="0.3">
      <c r="A52" s="114" t="s">
        <v>125</v>
      </c>
      <c r="B52" s="115"/>
      <c r="C52" s="115"/>
      <c r="D52" s="116"/>
      <c r="E52" s="54">
        <f>SUM(F52:Q52)</f>
        <v>292</v>
      </c>
      <c r="F52" s="54">
        <f>SUM(F7,F10,F12,F15,F18,F23,F26,F30,F34,F36,F40,F51)</f>
        <v>30</v>
      </c>
      <c r="G52" s="54">
        <f t="shared" ref="G52:Q52" si="1">SUM(G7,G10,G12,G15,G18,G23,G26,G30,G34,G36,G40,G51)</f>
        <v>37</v>
      </c>
      <c r="H52" s="54">
        <f t="shared" si="1"/>
        <v>20</v>
      </c>
      <c r="I52" s="54">
        <f t="shared" si="1"/>
        <v>21</v>
      </c>
      <c r="J52" s="54">
        <f t="shared" si="1"/>
        <v>39</v>
      </c>
      <c r="K52" s="54">
        <f t="shared" si="1"/>
        <v>23</v>
      </c>
      <c r="L52" s="54">
        <f t="shared" si="1"/>
        <v>25</v>
      </c>
      <c r="M52" s="54">
        <f t="shared" si="1"/>
        <v>28</v>
      </c>
      <c r="N52" s="54">
        <f t="shared" si="1"/>
        <v>28</v>
      </c>
      <c r="O52" s="54">
        <f t="shared" si="1"/>
        <v>15</v>
      </c>
      <c r="P52" s="54">
        <f t="shared" si="1"/>
        <v>26</v>
      </c>
      <c r="Q52" s="54">
        <f t="shared" si="1"/>
        <v>0</v>
      </c>
      <c r="R52" s="24"/>
      <c r="S52" s="25"/>
      <c r="T52" s="26"/>
      <c r="U52" s="26"/>
      <c r="V52" s="26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30"/>
    </row>
    <row r="53" spans="1:33" ht="15" customHeight="1" x14ac:dyDescent="0.3">
      <c r="A53" s="117" t="s">
        <v>66</v>
      </c>
      <c r="B53" s="118"/>
      <c r="C53" s="118"/>
      <c r="D53" s="119"/>
      <c r="E53" s="23">
        <f>E52+E5</f>
        <v>420</v>
      </c>
      <c r="F53" s="64">
        <v>41</v>
      </c>
      <c r="G53" s="64">
        <v>46</v>
      </c>
      <c r="H53" s="64">
        <v>30</v>
      </c>
      <c r="I53" s="64">
        <v>33</v>
      </c>
      <c r="J53" s="64">
        <v>58</v>
      </c>
      <c r="K53" s="64">
        <v>34</v>
      </c>
      <c r="L53" s="64">
        <v>36</v>
      </c>
      <c r="M53" s="64">
        <v>37</v>
      </c>
      <c r="N53" s="64">
        <v>37</v>
      </c>
      <c r="O53" s="64">
        <v>19</v>
      </c>
      <c r="P53" s="64">
        <v>34</v>
      </c>
      <c r="Q53" s="64">
        <v>15</v>
      </c>
      <c r="R53" s="27"/>
      <c r="S53" s="28"/>
      <c r="T53" s="29"/>
      <c r="U53" s="29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1"/>
    </row>
    <row r="55" spans="1:33" ht="15" customHeight="1" x14ac:dyDescent="0.3">
      <c r="A55" s="120" t="s">
        <v>135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</sheetData>
  <protectedRanges>
    <protectedRange sqref="AE5:AG50" name="区域4"/>
    <protectedRange sqref="AA5:AC50" name="区域3"/>
    <protectedRange sqref="W5:Y50" name="区域2"/>
    <protectedRange sqref="S5:U50" name="区域1"/>
  </protectedRanges>
  <autoFilter ref="V1:V55" xr:uid="{00000000-0009-0000-0000-000000000000}"/>
  <mergeCells count="221">
    <mergeCell ref="AF37:AF39"/>
    <mergeCell ref="AF41:AF46"/>
    <mergeCell ref="AF47:AF50"/>
    <mergeCell ref="AG8:AG9"/>
    <mergeCell ref="AG13:AG14"/>
    <mergeCell ref="AG19:AG22"/>
    <mergeCell ref="AG24:AG25"/>
    <mergeCell ref="AG27:AG29"/>
    <mergeCell ref="AG31:AG33"/>
    <mergeCell ref="AG37:AG39"/>
    <mergeCell ref="AG41:AG46"/>
    <mergeCell ref="AG47:AG50"/>
    <mergeCell ref="AF8:AF9"/>
    <mergeCell ref="AF13:AF14"/>
    <mergeCell ref="AF19:AF22"/>
    <mergeCell ref="AF24:AF25"/>
    <mergeCell ref="AF27:AF29"/>
    <mergeCell ref="AF31:AF33"/>
    <mergeCell ref="AF16:AF17"/>
    <mergeCell ref="AG16:AG17"/>
    <mergeCell ref="AD37:AD39"/>
    <mergeCell ref="AD41:AD46"/>
    <mergeCell ref="AD47:AD50"/>
    <mergeCell ref="AE8:AE9"/>
    <mergeCell ref="AE13:AE14"/>
    <mergeCell ref="AE19:AE22"/>
    <mergeCell ref="AE24:AE25"/>
    <mergeCell ref="AE27:AE29"/>
    <mergeCell ref="AE31:AE33"/>
    <mergeCell ref="AE37:AE39"/>
    <mergeCell ref="AE41:AE46"/>
    <mergeCell ref="AE47:AE50"/>
    <mergeCell ref="AD8:AD9"/>
    <mergeCell ref="AD13:AD14"/>
    <mergeCell ref="AD19:AD22"/>
    <mergeCell ref="AD24:AD25"/>
    <mergeCell ref="AD27:AD29"/>
    <mergeCell ref="AD31:AD33"/>
    <mergeCell ref="AD16:AD17"/>
    <mergeCell ref="AE16:AE17"/>
    <mergeCell ref="AB31:AB33"/>
    <mergeCell ref="AB37:AB39"/>
    <mergeCell ref="AB41:AB46"/>
    <mergeCell ref="AB47:AB50"/>
    <mergeCell ref="AC8:AC9"/>
    <mergeCell ref="AC13:AC14"/>
    <mergeCell ref="AC19:AC22"/>
    <mergeCell ref="AC24:AC25"/>
    <mergeCell ref="AC27:AC29"/>
    <mergeCell ref="AC31:AC33"/>
    <mergeCell ref="AC37:AC39"/>
    <mergeCell ref="AC41:AC46"/>
    <mergeCell ref="AC47:AC50"/>
    <mergeCell ref="AB8:AB9"/>
    <mergeCell ref="AB16:AB17"/>
    <mergeCell ref="AC16:AC17"/>
    <mergeCell ref="Z37:Z39"/>
    <mergeCell ref="Z41:Z46"/>
    <mergeCell ref="Z47:Z50"/>
    <mergeCell ref="AA8:AA9"/>
    <mergeCell ref="AA13:AA14"/>
    <mergeCell ref="AA19:AA22"/>
    <mergeCell ref="AA24:AA25"/>
    <mergeCell ref="AA27:AA29"/>
    <mergeCell ref="AA31:AA33"/>
    <mergeCell ref="AA37:AA39"/>
    <mergeCell ref="AA41:AA46"/>
    <mergeCell ref="AA47:AA50"/>
    <mergeCell ref="Z8:Z9"/>
    <mergeCell ref="Z27:Z29"/>
    <mergeCell ref="Z31:Z33"/>
    <mergeCell ref="Z13:Z14"/>
    <mergeCell ref="Z19:Z22"/>
    <mergeCell ref="Z24:Z25"/>
    <mergeCell ref="AA16:AA17"/>
    <mergeCell ref="X47:X50"/>
    <mergeCell ref="Y8:Y9"/>
    <mergeCell ref="Y13:Y14"/>
    <mergeCell ref="Y19:Y22"/>
    <mergeCell ref="Y24:Y25"/>
    <mergeCell ref="Y27:Y29"/>
    <mergeCell ref="Y31:Y33"/>
    <mergeCell ref="Y37:Y39"/>
    <mergeCell ref="Y41:Y46"/>
    <mergeCell ref="Y47:Y50"/>
    <mergeCell ref="X8:X9"/>
    <mergeCell ref="X13:X14"/>
    <mergeCell ref="X19:X22"/>
    <mergeCell ref="X24:X25"/>
    <mergeCell ref="X27:X29"/>
    <mergeCell ref="X31:X33"/>
    <mergeCell ref="S27:S29"/>
    <mergeCell ref="S31:S33"/>
    <mergeCell ref="S37:S39"/>
    <mergeCell ref="R18:AG18"/>
    <mergeCell ref="V37:V39"/>
    <mergeCell ref="V41:V46"/>
    <mergeCell ref="V47:V50"/>
    <mergeCell ref="W8:W9"/>
    <mergeCell ref="W13:W14"/>
    <mergeCell ref="W19:W22"/>
    <mergeCell ref="W24:W25"/>
    <mergeCell ref="W27:W29"/>
    <mergeCell ref="W31:W33"/>
    <mergeCell ref="W37:W39"/>
    <mergeCell ref="W41:W46"/>
    <mergeCell ref="W47:W50"/>
    <mergeCell ref="V8:V9"/>
    <mergeCell ref="V13:V14"/>
    <mergeCell ref="V19:V22"/>
    <mergeCell ref="V24:V25"/>
    <mergeCell ref="V27:V29"/>
    <mergeCell ref="V31:V33"/>
    <mergeCell ref="X37:X39"/>
    <mergeCell ref="X41:X46"/>
    <mergeCell ref="U8:U9"/>
    <mergeCell ref="U13:U14"/>
    <mergeCell ref="U19:U22"/>
    <mergeCell ref="U24:U25"/>
    <mergeCell ref="U27:U29"/>
    <mergeCell ref="U31:U33"/>
    <mergeCell ref="U37:U39"/>
    <mergeCell ref="U41:U46"/>
    <mergeCell ref="U47:U50"/>
    <mergeCell ref="B51:D51"/>
    <mergeCell ref="A52:D52"/>
    <mergeCell ref="A53:D53"/>
    <mergeCell ref="A55:N55"/>
    <mergeCell ref="A6:A51"/>
    <mergeCell ref="B8:B9"/>
    <mergeCell ref="B13:B14"/>
    <mergeCell ref="B19:B22"/>
    <mergeCell ref="B24:B25"/>
    <mergeCell ref="B27:B29"/>
    <mergeCell ref="B31:B33"/>
    <mergeCell ref="B37:B39"/>
    <mergeCell ref="B41:B50"/>
    <mergeCell ref="B10:D10"/>
    <mergeCell ref="B18:D18"/>
    <mergeCell ref="B23:D23"/>
    <mergeCell ref="B26:D26"/>
    <mergeCell ref="B16:B17"/>
    <mergeCell ref="A1:AG1"/>
    <mergeCell ref="V2:AG2"/>
    <mergeCell ref="V3:Y3"/>
    <mergeCell ref="Z3:AC3"/>
    <mergeCell ref="AD3:AG3"/>
    <mergeCell ref="A4:D4"/>
    <mergeCell ref="A5:D5"/>
    <mergeCell ref="B7:D7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R51:AG51"/>
    <mergeCell ref="R26:AG26"/>
    <mergeCell ref="R30:AG30"/>
    <mergeCell ref="R37:R39"/>
    <mergeCell ref="R41:R46"/>
    <mergeCell ref="R47:R50"/>
    <mergeCell ref="S8:S9"/>
    <mergeCell ref="S13:S14"/>
    <mergeCell ref="S19:S22"/>
    <mergeCell ref="S24:S25"/>
    <mergeCell ref="T8:T9"/>
    <mergeCell ref="T13:T14"/>
    <mergeCell ref="T19:T22"/>
    <mergeCell ref="T24:T25"/>
    <mergeCell ref="R8:R9"/>
    <mergeCell ref="R13:R14"/>
    <mergeCell ref="R19:R22"/>
    <mergeCell ref="R24:R25"/>
    <mergeCell ref="AB13:AB14"/>
    <mergeCell ref="AB19:AB22"/>
    <mergeCell ref="AB24:AB25"/>
    <mergeCell ref="R27:R29"/>
    <mergeCell ref="AB27:AB29"/>
    <mergeCell ref="R31:R33"/>
    <mergeCell ref="S41:S46"/>
    <mergeCell ref="S47:S50"/>
    <mergeCell ref="R34:AG34"/>
    <mergeCell ref="R36:AG36"/>
    <mergeCell ref="R40:AG40"/>
    <mergeCell ref="I2:I3"/>
    <mergeCell ref="J2:J3"/>
    <mergeCell ref="K2:K3"/>
    <mergeCell ref="B12:D12"/>
    <mergeCell ref="B15:D15"/>
    <mergeCell ref="B30:D30"/>
    <mergeCell ref="B34:D34"/>
    <mergeCell ref="B36:D36"/>
    <mergeCell ref="B40:D40"/>
    <mergeCell ref="R2:U3"/>
    <mergeCell ref="R7:AG7"/>
    <mergeCell ref="R10:AG10"/>
    <mergeCell ref="R23:AG23"/>
    <mergeCell ref="R15:AG15"/>
    <mergeCell ref="T27:T29"/>
    <mergeCell ref="T31:T33"/>
    <mergeCell ref="T37:T39"/>
    <mergeCell ref="T41:T46"/>
    <mergeCell ref="T47:T50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</mergeCells>
  <phoneticPr fontId="14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双龙</cp:lastModifiedBy>
  <cp:lastPrinted>2020-06-10T00:51:53Z</cp:lastPrinted>
  <dcterms:created xsi:type="dcterms:W3CDTF">2015-06-05T18:19:00Z</dcterms:created>
  <dcterms:modified xsi:type="dcterms:W3CDTF">2020-07-02T05:51:04Z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